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<sst xmlns="http://schemas.openxmlformats.org/spreadsheetml/2006/main" count="374" uniqueCount="140">
  <si>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</si>
  <si>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</si>
  <si>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</si>
  <si>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</si>
  <si>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</si>
  <si>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</si>
  <si>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</si>
  <si>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</si>
  <si>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</si>
  <si>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</si>
  <si>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</si>
  <si>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</si>
  <si>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</si>
  <si>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</si>
  <si>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</si>
  <si>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</si>
  <si>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</si>
  <si>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</si>
  <si>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</si>
  <si>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</si>
  <si>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</si>
  <si>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</si>
  <si>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</si>
  <si>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</si>
  <si>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</si>
  <si>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</si>
  <si>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</si>
  <si>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</si>
  <si>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</si>
  <si>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</si>
  <si>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</si>
  <si>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</si>
  <si>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</si>
  <si>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</si>
  <si>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</si>
  <si>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</si>
  <si>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</si>
  <si>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</si>
  <si>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</si>
  <si>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</si>
  <si>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</si>
  <si>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</si>
  <si>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</si>
  <si>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</si>
  <si>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</si>
  <si>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</si>
  <si>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</si>
  <si>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</si>
  <si>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</si>
  <si>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</si>
  <si>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</si>
  <si>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</si>
  <si>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</si>
  <si>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</si>
  <si>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</si>
  <si>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</si>
  <si>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</si>
  <si>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</si>
  <si>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</si>
  <si>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</si>
  <si>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</si>
  <si>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</si>
  <si>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</si>
  <si>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</si>
  <si>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</si>
  <si>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</si>
  <si>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</si>
  <si>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</si>
  <si>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</si>
  <si>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</si>
  <si>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</si>
  <si>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</si>
  <si>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</si>
  <si>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</si>
  <si>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</si>
  <si>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</si>
  <si>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</si>
  <si>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</si>
  <si>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</si>
  <si>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</si>
  <si>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</si>
  <si>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</si>
  <si>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</si>
  <si>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</si>
  <si>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</si>
  <si>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</si>
  <si>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</si>
  <si>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</si>
  <si>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</si>
  <si>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</si>
  <si>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</si>
  <si>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</si>
  <si>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</si>
  <si>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</si>
  <si>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</si>
  <si>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</si>
  <si>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</si>
  <si>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</si>
  <si>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</si>
  <si>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</si>
  <si>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</si>
  <si>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</si>
  <si>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</si>
  <si>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</si>
  <si>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</si>
  <si>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</si>
  <si>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</si>
  <si>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</si>
  <si>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</si>
  <si>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</si>
  <si>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</si>
  <si>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</si>
  <si>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</si>
  <si>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</si>
  <si>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</si>
  <si>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</si>
  <si>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</si>
  <si>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</si>
  <si>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</si>
  <si>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</si>
  <si>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</si>
  <si>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</si>
  <si>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</si>
  <si>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</si>
  <si>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</si>
  <si>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</si>
  <si>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</si>
  <si>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</si>
  <si>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</si>
  <si>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</si>
  <si>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</si>
  <si>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</si>
  <si>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</si>
  <si>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</si>
  <si>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</si>
  <si>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</si>
  <si>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</si>
  <si>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</si>
  <si>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9.11.20</t>
  </si>
  <si>
    <t>Source:  USDA WASDE Report 9.11.20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</si>
</sst>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0.5065502183406113</c:v>
                </c:pt>
                <c:pt idx="47">
                  <c:v>0.4434324065196548</c:v>
                </c:pt>
              </c:numCache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 val="autoZero"/>
        <c:auto val="1"/>
        <c:lblOffset val="100"/>
        <c:tickLblSkip val="3"/>
        <c:noMultiLvlLbl val="0"/>
      </c:catAx>
      <c:valAx>
        <c:axId val="148723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4.5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 val="autoZero"/>
        <c:auto val="0"/>
        <c:lblOffset val="100"/>
        <c:tickLblSkip val="3"/>
        <c:tickMarkSkip val="2"/>
        <c:noMultiLvlLbl val="0"/>
      </c:catAx>
      <c:valAx>
        <c:axId val="17444012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0.5065502183406113</c:v>
                </c:pt>
                <c:pt idx="47">
                  <c:v>0.4434324065196548</c:v>
                </c:pt>
              </c:numCache>
            </c:numRef>
          </c:val>
        </c:ser>
        <c:axId val="22778381"/>
        <c:axId val="3678838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4.5</c:v>
                </c:pt>
              </c:numCache>
            </c:numRef>
          </c:val>
          <c:smooth val="0"/>
        </c:ser>
        <c:axId val="33109543"/>
        <c:axId val="29550432"/>
      </c:line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8838"/>
        <c:crosses val="autoZero"/>
        <c:auto val="0"/>
        <c:lblOffset val="100"/>
        <c:tickLblSkip val="3"/>
        <c:tickMarkSkip val="2"/>
        <c:noMultiLvlLbl val="0"/>
      </c:catAx>
      <c:valAx>
        <c:axId val="367883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At val="1"/>
        <c:crossBetween val="between"/>
        <c:dispUnits/>
        <c:minorUnit val="0.05"/>
      </c:valAx>
      <c:catAx>
        <c:axId val="33109543"/>
        <c:scaling>
          <c:orientation val="minMax"/>
        </c:scaling>
        <c:axPos val="b"/>
        <c:delete val="1"/>
        <c:majorTickMark val="out"/>
        <c:minorTickMark val="none"/>
        <c:tickLblPos val="nextTo"/>
        <c:crossAx val="29550432"/>
        <c:crosses val="autoZero"/>
        <c:auto val="0"/>
        <c:lblOffset val="100"/>
        <c:tickLblSkip val="1"/>
        <c:noMultiLvlLbl val="0"/>
      </c:catAx>
      <c:valAx>
        <c:axId val="2955043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09543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Sheet'!$G$4:$G$51</c:f>
              <c:numCache>
                <c:ptCount val="48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1920</c:v>
                </c:pt>
                <c:pt idx="47">
                  <c:v>1838</c:v>
                </c:pt>
              </c:numCache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 val="autoZero"/>
        <c:auto val="0"/>
        <c:lblOffset val="100"/>
        <c:tickLblSkip val="3"/>
        <c:tickMarkSkip val="2"/>
        <c:noMultiLvlLbl val="0"/>
      </c:catAx>
      <c:valAx>
        <c:axId val="44774762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Sheet'!$N$4:$N$51</c:f>
              <c:numCache>
                <c:ptCount val="48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1096</c:v>
                </c:pt>
                <c:pt idx="47">
                  <c:v>1111</c:v>
                </c:pt>
              </c:numCache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autoZero"/>
        <c:auto val="1"/>
        <c:lblOffset val="100"/>
        <c:tickLblSkip val="3"/>
        <c:noMultiLvlLbl val="0"/>
      </c:catAx>
      <c:valAx>
        <c:axId val="63811292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Sheet'!$M$4:$M$51</c:f>
              <c:numCache>
                <c:ptCount val="48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73</c:v>
                </c:pt>
                <c:pt idx="47">
                  <c:v>90</c:v>
                </c:pt>
              </c:numCache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32134"/>
        <c:crosses val="autoZero"/>
        <c:auto val="1"/>
        <c:lblOffset val="100"/>
        <c:tickLblSkip val="3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430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Sheet'!$L$4:$L$51</c:f>
              <c:numCache>
                <c:ptCount val="48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962</c:v>
                </c:pt>
                <c:pt idx="47">
                  <c:v>960</c:v>
                </c:pt>
              </c:numCache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794000"/>
        <c:crosses val="autoZero"/>
        <c:auto val="1"/>
        <c:lblOffset val="100"/>
        <c:tickLblSkip val="3"/>
        <c:noMultiLvlLbl val="0"/>
      </c:catAx>
      <c:valAx>
        <c:axId val="40794000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989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Sheet'!$E$4:$E$51</c:f>
              <c:numCache>
                <c:ptCount val="48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979674"/>
        <c:crosses val="autoZero"/>
        <c:auto val="0"/>
        <c:lblOffset val="100"/>
        <c:tickLblSkip val="3"/>
        <c:tickMarkSkip val="2"/>
        <c:noMultiLvlLbl val="0"/>
      </c:catAx>
      <c:valAx>
        <c:axId val="1597967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60168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Sheet'!$F$4:$F$51</c:f>
              <c:numCache>
                <c:ptCount val="48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50.1</c:v>
                </c:pt>
              </c:numCache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 val="autoZero"/>
        <c:auto val="0"/>
        <c:lblOffset val="100"/>
        <c:tickLblSkip val="3"/>
        <c:tickMarkSkip val="2"/>
        <c:noMultiLvlLbl val="0"/>
      </c:catAx>
      <c:valAx>
        <c:axId val="19285188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Sheet'!$C$4:$C$51</c:f>
              <c:numCache>
                <c:ptCount val="48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45.2</c:v>
                </c:pt>
                <c:pt idx="47">
                  <c:v>44.3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 val="autoZero"/>
        <c:auto val="0"/>
        <c:lblOffset val="100"/>
        <c:tickLblSkip val="3"/>
        <c:tickMarkSkip val="2"/>
        <c:noMultiLvlLbl val="0"/>
      </c:catAx>
      <c:valAx>
        <c:axId val="18596366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Sheet'!$J$4:$J$51</c:f>
              <c:numCache>
                <c:ptCount val="48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3105</c:v>
                </c:pt>
                <c:pt idx="47">
                  <c:v>3011</c:v>
                </c:pt>
              </c:numCache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 val="autoZero"/>
        <c:auto val="0"/>
        <c:lblOffset val="100"/>
        <c:tickLblSkip val="3"/>
        <c:tickMarkSkip val="2"/>
        <c:noMultiLvlLbl val="0"/>
      </c:catAx>
      <c:valAx>
        <c:axId val="29910648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Sheet'!$Q$4:$Q$51</c:f>
              <c:numCache>
                <c:ptCount val="48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965</c:v>
                </c:pt>
                <c:pt idx="47">
                  <c:v>975</c:v>
                </c:pt>
              </c:numCache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 val="autoZero"/>
        <c:auto val="0"/>
        <c:lblOffset val="100"/>
        <c:tickLblSkip val="3"/>
        <c:tickMarkSkip val="2"/>
        <c:noMultiLvlLbl val="0"/>
      </c:catAx>
      <c:valAx>
        <c:axId val="684339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 using USDA planted acreage estimate of 44.3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90faf32-0edb-4daf-8250-02ece8b0addf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based on USDA yield estimate of 50.1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930df2f-8891-4ff0-8d13-9a4fddc81c8d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47c4664-71a3-437e-a5d3-31c980dfe964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USDA Estimate of 44.3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50.1 bu/A and USDA estimated 44.3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4fdb5c-0b10-400b-85b5-37d43f32037a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218cc36-b29c-4108-b2fd-c0d6696f93eb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be26ca5-ee1a-40ea-b49c-32ac5786c2bb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452c68d-6ea6-4ec5-92d6-54f15c6eb51d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eaa7ebb-b0d2-4c15-befe-4f9e177c2bc5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50.1 bu/A and USDA estimated 44.3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96412c3-50b2-4e34-bacc-30dd34d40ce5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3690b9b-2fee-4484-8d1c-ee0ffd40ed76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d0198eee-fd8b-4cc8-a782-8ca1c7759fb7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3fe53cd-281d-4c46-a407-1264af02769a}" type="TxLink">
            <a:rPr lang="en-US" cap="none" sz="1100" b="1" i="0" u="none" baseline="0">
              <a:solidFill>
                <a:srgbClr val="000000"/>
              </a:solidFill>
            </a:rPr>
            <a:t>Source:  USDA WASDE Report 9.11.20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138</v>
      </c>
      <c r="C1" s="2"/>
      <c r="D1" s="2"/>
      <c r="X1" s="5"/>
    </row>
    <row r="2" spans="2:3" ht="12.75">
      <c r="B2" s="70" t="s">
        <v>139</v>
      </c>
      <c r="C2" s="70"/>
    </row>
    <row r="3" spans="2:51" ht="12.75">
      <c r="B3" s="15" t="str">
        <f>'Wheat Annual Balance Sheet'!B2&amp;" "&amp;"&amp; K-State Ag. Econ. Dept."</f>
        <v>Source:  USDA WASDE Report 9.11.20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71" t="s">
        <v>127</v>
      </c>
      <c r="AY4"/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8">
        <v>20</v>
      </c>
      <c r="AY5"/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6" t="s">
        <v>137</v>
      </c>
      <c r="AY6"/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2"/>
      <c r="AY7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45.2</v>
      </c>
      <c r="AX8" s="88">
        <v>44.3</v>
      </c>
      <c r="AY8"/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37.2</v>
      </c>
      <c r="AX9" s="99">
        <v>36.7</v>
      </c>
      <c r="AY9"/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99">
        <v>50.1</v>
      </c>
      <c r="AY10"/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0.8230088495575222</v>
      </c>
      <c r="AX11" s="73">
        <f>AX9/AX8</f>
        <v>0.8284424379232507</v>
      </c>
      <c r="AY11"/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1920</v>
      </c>
      <c r="AX12" s="74">
        <v>1838</v>
      </c>
      <c r="AY12"/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5">
        <f>AW28</f>
        <v>1044</v>
      </c>
      <c r="AY13"/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105</v>
      </c>
      <c r="AX14" s="85">
        <v>130</v>
      </c>
      <c r="AY14"/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3105</v>
      </c>
      <c r="AX15" s="74">
        <v>3011</v>
      </c>
      <c r="AY15"/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74"/>
      <c r="AY16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61</v>
      </c>
      <c r="AX17" s="85">
        <v>61</v>
      </c>
      <c r="AY17"/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955</v>
      </c>
      <c r="AW18" s="84">
        <v>962</v>
      </c>
      <c r="AX18" s="85">
        <v>960</v>
      </c>
      <c r="AY18"/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73</v>
      </c>
      <c r="AX19" s="85">
        <v>90</v>
      </c>
      <c r="AY19"/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1096</v>
      </c>
      <c r="AX20" s="74">
        <v>1111</v>
      </c>
      <c r="AY20"/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74"/>
      <c r="AY21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965</v>
      </c>
      <c r="AX22" s="85">
        <v>975</v>
      </c>
      <c r="AY22"/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5"/>
      <c r="AY23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965</v>
      </c>
      <c r="AX24" s="74">
        <f>SUM(AX22:AX23)</f>
        <v>975</v>
      </c>
      <c r="AY24"/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74"/>
      <c r="AY25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2061</v>
      </c>
      <c r="AX26" s="74">
        <v>2086</v>
      </c>
      <c r="AY26"/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74"/>
      <c r="AY27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1044</v>
      </c>
      <c r="AX28" s="85">
        <v>925</v>
      </c>
      <c r="AY28"/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5"/>
      <c r="AY29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5"/>
      <c r="AY30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5"/>
      <c r="AY31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5"/>
      <c r="AY32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0.5065502183406113</v>
      </c>
      <c r="AX34" s="109">
        <f>AX28/AX26</f>
        <v>0.4434324065196548</v>
      </c>
      <c r="AY34"/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AY35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4.5</v>
      </c>
      <c r="AY36"/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955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45.2</v>
      </c>
      <c r="D50" s="44">
        <f>'Wheat Annual Balance Sheet'!$AW$9</f>
        <v>37.2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1920</v>
      </c>
      <c r="H50" s="45">
        <f>'Wheat Annual Balance Sheet'!$AW$13</f>
        <v>1080</v>
      </c>
      <c r="I50" s="45">
        <f>'Wheat Annual Balance Sheet'!$AW$14</f>
        <v>105</v>
      </c>
      <c r="J50" s="45">
        <f>'Wheat Annual Balance Sheet'!$AW$15</f>
        <v>3105</v>
      </c>
      <c r="K50" s="45">
        <f>'Wheat Annual Balance Sheet'!$AW$17</f>
        <v>61</v>
      </c>
      <c r="L50" s="45">
        <f>'Wheat Annual Balance Sheet'!$AW$18</f>
        <v>962</v>
      </c>
      <c r="M50" s="45">
        <f>'Wheat Annual Balance Sheet'!$AW$19</f>
        <v>73</v>
      </c>
      <c r="N50" s="45">
        <f>'Wheat Annual Balance Sheet'!$AW$20</f>
        <v>1096</v>
      </c>
      <c r="O50" s="45">
        <f>'Wheat Annual Balance Sheet'!$AW$22</f>
        <v>965</v>
      </c>
      <c r="P50" s="45">
        <f>'Wheat Annual Balance Sheet'!$AW$23</f>
        <v>0</v>
      </c>
      <c r="Q50" s="45">
        <f>'Wheat Annual Balance Sheet'!$AW$24</f>
        <v>965</v>
      </c>
      <c r="R50" s="45">
        <f>'Wheat Annual Balance Sheet'!$AW$26</f>
        <v>2061</v>
      </c>
      <c r="S50" s="45">
        <f>'Wheat Annual Balance Sheet'!$AW$28</f>
        <v>1044</v>
      </c>
      <c r="T50" s="45"/>
      <c r="U50" s="45"/>
      <c r="V50" s="45"/>
      <c r="W50" s="45"/>
      <c r="X50" s="46">
        <f>'Wheat Annual Balance Sheet'!$AW$34</f>
        <v>0.5065502183406113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4">
        <v>20</v>
      </c>
      <c r="C51" s="50">
        <f>'Wheat Annual Balance Sheet'!$AX$8</f>
        <v>44.3</v>
      </c>
      <c r="D51" s="50">
        <f>'Wheat Annual Balance Sheet'!$AX$9</f>
        <v>36.7</v>
      </c>
      <c r="E51" s="50">
        <f>'Wheat Annual Balance Sheet'!$AX$47</f>
        <v>21.8</v>
      </c>
      <c r="F51" s="50">
        <f>'Wheat Annual Balance Sheet'!$AX$10</f>
        <v>50.1</v>
      </c>
      <c r="G51" s="51">
        <f>'Wheat Annual Balance Sheet'!$AX$12</f>
        <v>1838</v>
      </c>
      <c r="H51" s="51">
        <f>'Wheat Annual Balance Sheet'!$AX$13</f>
        <v>1044</v>
      </c>
      <c r="I51" s="51">
        <f>'Wheat Annual Balance Sheet'!$AX$14</f>
        <v>130</v>
      </c>
      <c r="J51" s="51">
        <f>'Wheat Annual Balance Sheet'!$AX$15</f>
        <v>3011</v>
      </c>
      <c r="K51" s="51">
        <f>'Wheat Annual Balance Sheet'!$AX$17</f>
        <v>61</v>
      </c>
      <c r="L51" s="51">
        <f>'Wheat Annual Balance Sheet'!$AX$18</f>
        <v>960</v>
      </c>
      <c r="M51" s="51">
        <f>'Wheat Annual Balance Sheet'!$AX$19</f>
        <v>90</v>
      </c>
      <c r="N51" s="51">
        <f>'Wheat Annual Balance Sheet'!$AX$20</f>
        <v>1111</v>
      </c>
      <c r="O51" s="51">
        <f>'Wheat Annual Balance Sheet'!$AX$22</f>
        <v>975</v>
      </c>
      <c r="P51" s="51">
        <f>'Wheat Annual Balance Sheet'!$AX$23</f>
        <v>0</v>
      </c>
      <c r="Q51" s="51">
        <f>'Wheat Annual Balance Sheet'!$AX$24</f>
        <v>975</v>
      </c>
      <c r="R51" s="51">
        <f>'Wheat Annual Balance Sheet'!$AX$26</f>
        <v>2086</v>
      </c>
      <c r="S51" s="51">
        <f>'Wheat Annual Balance Sheet'!$AX$28</f>
        <v>925</v>
      </c>
      <c r="T51" s="51"/>
      <c r="U51" s="51"/>
      <c r="V51" s="51"/>
      <c r="W51" s="51"/>
      <c r="X51" s="52">
        <f>'Wheat Annual Balance Sheet'!$AX$34</f>
        <v>0.4434324065196548</v>
      </c>
      <c r="Y51" s="53">
        <f>'Wheat Annual Balance Sheet'!$AX$36</f>
        <v>4.5</v>
      </c>
      <c r="Z51" s="53">
        <f>'Wheat Annual Balance Sheet'!$AX$37</f>
        <v>0</v>
      </c>
      <c r="AA51" s="53">
        <f>'Wheat Annual Balance Sheet'!$AX$38</f>
        <v>0</v>
      </c>
      <c r="AB51" s="54">
        <f>'Wheat Annual Balance Sheet'!$AX$39</f>
        <v>0</v>
      </c>
      <c r="AC51" s="53">
        <f t="shared" si="2"/>
        <v>46.93573897649708</v>
      </c>
      <c r="AD51" s="55">
        <v>2019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2020-09-11T16:47:04Z</dcterms:modified>
  <cp:category/>
  <cp:version/>
  <cp:contentType/>
  <cp:contentStatus/>
</cp:coreProperties>
</file>