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<sst xmlns="http://schemas.openxmlformats.org/spreadsheetml/2006/main" count="362" uniqueCount="154">
  <si>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</si>
  <si>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</si>
  <si>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</si>
  <si>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</si>
  <si>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</si>
  <si>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</si>
  <si>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</si>
  <si>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</si>
  <si>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</si>
  <si>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</si>
  <si>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</si>
  <si>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</si>
  <si>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</si>
  <si>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</si>
  <si>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</si>
  <si>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</si>
  <si>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</si>
  <si>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</si>
  <si>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</si>
  <si>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</si>
  <si>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</si>
  <si>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</si>
  <si>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</si>
  <si>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</si>
  <si>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</si>
  <si>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</si>
  <si>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</si>
  <si>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</si>
  <si>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</si>
  <si>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</si>
  <si>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</si>
  <si>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</si>
  <si>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</si>
  <si>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</si>
  <si>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</si>
  <si>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</si>
  <si>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</si>
  <si>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</si>
  <si>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</si>
  <si>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</si>
  <si>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</si>
  <si>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</si>
  <si>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</si>
  <si>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</si>
  <si>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</si>
  <si>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</si>
  <si>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</si>
  <si>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</si>
  <si>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</si>
  <si>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</si>
  <si>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</si>
  <si>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</si>
  <si>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</si>
  <si>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</si>
  <si>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</si>
  <si>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</si>
  <si>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</si>
  <si>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</si>
  <si>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</si>
  <si>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</si>
  <si>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</si>
  <si>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</si>
  <si>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</si>
  <si>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</si>
  <si>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</si>
  <si>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</si>
  <si>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</si>
  <si>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</si>
  <si>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</si>
  <si>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</si>
  <si>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</si>
  <si>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</si>
  <si>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</si>
  <si>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</si>
  <si>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</si>
  <si>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</si>
  <si>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</si>
  <si>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</si>
  <si>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</si>
  <si>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</si>
  <si>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</si>
  <si>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</si>
  <si>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</si>
  <si>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</si>
  <si>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</si>
  <si>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</si>
  <si>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</si>
  <si>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</si>
  <si>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</si>
  <si>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</si>
  <si>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</si>
  <si>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</si>
  <si>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</si>
  <si>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</si>
  <si>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</si>
  <si>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</si>
  <si>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</si>
  <si>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</si>
  <si>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</si>
  <si>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</si>
  <si>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</si>
  <si>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</si>
  <si>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</si>
  <si>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</si>
  <si>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</si>
  <si>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</si>
  <si>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</si>
  <si>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</si>
  <si>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</si>
  <si>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</si>
  <si>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</si>
  <si>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</si>
  <si>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</si>
  <si>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</si>
  <si>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</si>
  <si>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</si>
  <si>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</si>
  <si>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</si>
  <si>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</si>
  <si>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</si>
  <si>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</si>
  <si>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</si>
  <si>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</si>
  <si>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</si>
  <si>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</si>
  <si>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</si>
  <si>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</si>
  <si>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</si>
  <si>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</si>
  <si>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</si>
  <si>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</si>
  <si>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</si>
  <si>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</si>
  <si>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</si>
  <si>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</si>
  <si>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</si>
  <si>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</si>
  <si>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</si>
  <si>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</si>
  <si>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</si>
  <si>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</si>
  <si>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</si>
  <si>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</si>
  <si>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</si>
  <si>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</si>
  <si>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</si>
  <si>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</si>
  <si>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</si>
  <si>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</si>
  <si>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</si>
  <si>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</si>
  <si>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</si>
  <si>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9.12.19</t>
  </si>
  <si>
    <t>Source:  USDA WASDE Report 9.12.19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</si>
</sst>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0.2516274411617426</c:v>
                </c:pt>
                <c:pt idx="46">
                  <c:v>0.15928322548531607</c:v>
                </c:pt>
              </c:numCache>
            </c:numRef>
          </c:val>
        </c:ser>
        <c:axId val="40548631"/>
        <c:axId val="29393360"/>
      </c:barChart>
      <c:catAx>
        <c:axId val="40548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360"/>
        <c:crosses val="autoZero"/>
        <c:auto val="1"/>
        <c:lblOffset val="100"/>
        <c:tickLblSkip val="3"/>
        <c:noMultiLvlLbl val="0"/>
      </c:catAx>
      <c:valAx>
        <c:axId val="29393360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86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4544</c:v>
                </c:pt>
                <c:pt idx="46">
                  <c:v>3633</c:v>
                </c:pt>
              </c:numCache>
            </c:numRef>
          </c:val>
          <c:smooth val="0"/>
        </c:ser>
        <c:marker val="1"/>
        <c:axId val="23834875"/>
        <c:axId val="13187284"/>
      </c:lineChart>
      <c:catAx>
        <c:axId val="23834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187284"/>
        <c:crosses val="autoZero"/>
        <c:auto val="0"/>
        <c:lblOffset val="100"/>
        <c:tickLblSkip val="3"/>
        <c:tickMarkSkip val="2"/>
        <c:noMultiLvlLbl val="0"/>
      </c:catAx>
      <c:valAx>
        <c:axId val="13187284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48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75</c:v>
                </c:pt>
                <c:pt idx="46">
                  <c:v>32</c:v>
                </c:pt>
              </c:numCache>
            </c:numRef>
          </c:val>
        </c:ser>
        <c:axId val="63213649"/>
        <c:axId val="32051930"/>
      </c:barChart>
      <c:catAx>
        <c:axId val="63213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51930"/>
        <c:crosses val="autoZero"/>
        <c:auto val="1"/>
        <c:lblOffset val="100"/>
        <c:tickLblSkip val="3"/>
        <c:noMultiLvlLbl val="0"/>
      </c:catAx>
      <c:valAx>
        <c:axId val="320519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13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2249</c:v>
                </c:pt>
                <c:pt idx="46">
                  <c:v>2243</c:v>
                </c:pt>
              </c:numCache>
            </c:numRef>
          </c:val>
        </c:ser>
        <c:axId val="20031915"/>
        <c:axId val="46069508"/>
      </c:barChart>
      <c:catAx>
        <c:axId val="200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69508"/>
        <c:crosses val="autoZero"/>
        <c:auto val="1"/>
        <c:lblOffset val="100"/>
        <c:tickLblSkip val="3"/>
        <c:noMultiLvlLbl val="0"/>
      </c:catAx>
      <c:valAx>
        <c:axId val="460695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31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51.6</c:v>
                </c:pt>
                <c:pt idx="46">
                  <c:v>47.9</c:v>
                </c:pt>
              </c:numCache>
            </c:numRef>
          </c:val>
        </c:ser>
        <c:axId val="11972389"/>
        <c:axId val="40642638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11972389"/>
        <c:axId val="40642638"/>
      </c:lineChart>
      <c:catAx>
        <c:axId val="11972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42638"/>
        <c:crosses val="autoZero"/>
        <c:auto val="0"/>
        <c:lblOffset val="100"/>
        <c:tickLblSkip val="3"/>
        <c:tickMarkSkip val="2"/>
        <c:noMultiLvlLbl val="0"/>
      </c:catAx>
      <c:valAx>
        <c:axId val="4064263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23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76.7</c:v>
                </c:pt>
              </c:numCache>
            </c:numRef>
          </c:val>
          <c:smooth val="0"/>
        </c:ser>
        <c:marker val="1"/>
        <c:axId val="30239423"/>
        <c:axId val="3719352"/>
      </c:lineChart>
      <c:catAx>
        <c:axId val="30239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9352"/>
        <c:crosses val="autoZero"/>
        <c:auto val="0"/>
        <c:lblOffset val="100"/>
        <c:tickLblSkip val="3"/>
        <c:tickMarkSkip val="2"/>
        <c:noMultiLvlLbl val="0"/>
      </c:catAx>
      <c:valAx>
        <c:axId val="3719352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94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4999</c:v>
                </c:pt>
                <c:pt idx="46">
                  <c:v>4658</c:v>
                </c:pt>
              </c:numCache>
            </c:numRef>
          </c:val>
        </c:ser>
        <c:axId val="33474169"/>
        <c:axId val="32832066"/>
      </c:barChart>
      <c:catAx>
        <c:axId val="33474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32066"/>
        <c:crosses val="autoZero"/>
        <c:auto val="0"/>
        <c:lblOffset val="100"/>
        <c:tickLblSkip val="3"/>
        <c:tickMarkSkip val="2"/>
        <c:noMultiLvlLbl val="0"/>
      </c:catAx>
      <c:valAx>
        <c:axId val="32832066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41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1745</c:v>
                </c:pt>
                <c:pt idx="46">
                  <c:v>1775</c:v>
                </c:pt>
              </c:numCache>
            </c:numRef>
          </c:val>
        </c:ser>
        <c:axId val="27053139"/>
        <c:axId val="42151660"/>
      </c:barChart>
      <c:catAx>
        <c:axId val="27053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151660"/>
        <c:crosses val="autoZero"/>
        <c:auto val="0"/>
        <c:lblOffset val="100"/>
        <c:tickLblSkip val="3"/>
        <c:tickMarkSkip val="2"/>
        <c:noMultiLvlLbl val="0"/>
      </c:catAx>
      <c:valAx>
        <c:axId val="42151660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31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</c:v>
                </c:pt>
                <c:pt idx="46">
                  <c:v>8.5</c:v>
                </c:pt>
              </c:numCache>
            </c:numRef>
          </c:val>
          <c:smooth val="0"/>
        </c:ser>
        <c:marker val="1"/>
        <c:axId val="43820621"/>
        <c:axId val="58841270"/>
      </c:lineChart>
      <c:catAx>
        <c:axId val="43820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841270"/>
        <c:crosses val="autoZero"/>
        <c:auto val="0"/>
        <c:lblOffset val="100"/>
        <c:tickLblSkip val="3"/>
        <c:tickMarkSkip val="2"/>
        <c:noMultiLvlLbl val="0"/>
      </c:catAx>
      <c:valAx>
        <c:axId val="58841270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206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0.2516274411617426</c:v>
                </c:pt>
                <c:pt idx="46">
                  <c:v>0.15928322548531607</c:v>
                </c:pt>
              </c:numCache>
            </c:numRef>
          </c:val>
        </c:ser>
        <c:axId val="59809383"/>
        <c:axId val="1413536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</c:v>
                </c:pt>
                <c:pt idx="46">
                  <c:v>8.5</c:v>
                </c:pt>
              </c:numCache>
            </c:numRef>
          </c:val>
          <c:smooth val="0"/>
        </c:ser>
        <c:axId val="12721825"/>
        <c:axId val="47387562"/>
      </c:lineChart>
      <c:catAx>
        <c:axId val="59809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3536"/>
        <c:crosses val="autoZero"/>
        <c:auto val="0"/>
        <c:lblOffset val="100"/>
        <c:tickLblSkip val="3"/>
        <c:tickMarkSkip val="4"/>
        <c:noMultiLvlLbl val="0"/>
      </c:catAx>
      <c:valAx>
        <c:axId val="14135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9809383"/>
        <c:crossesAt val="1"/>
        <c:crossBetween val="between"/>
        <c:dispUnits/>
      </c:valAx>
      <c:catAx>
        <c:axId val="12721825"/>
        <c:scaling>
          <c:orientation val="minMax"/>
        </c:scaling>
        <c:axPos val="b"/>
        <c:delete val="1"/>
        <c:majorTickMark val="out"/>
        <c:minorTickMark val="none"/>
        <c:tickLblPos val="nextTo"/>
        <c:crossAx val="47387562"/>
        <c:crosses val="autoZero"/>
        <c:auto val="0"/>
        <c:lblOffset val="100"/>
        <c:tickLblSkip val="1"/>
        <c:noMultiLvlLbl val="0"/>
      </c:catAx>
      <c:valAx>
        <c:axId val="47387562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272182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47.9 bu/A and USDA estimated 76.7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0.93325</cdr:x>
      <cdr:y>0.41675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1905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cb49123-cea7-4e4b-8008-483a94447775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457200</xdr:colOff>
      <xdr:row>5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095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47.9 bu./acre and USDA estimated 76.7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0.96375</cdr:x>
      <cdr:y>0.2275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47625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caf7ada-e317-4ca9-bc3a-8a370c26f6c7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0cf9e37-63a6-43b8-82b4-b78494c04cf8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c1d0b9a-856d-438d-bd4a-cd8344b48e4a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5e3c0dd-71aa-45fa-b393-2100ece2f0ef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47.9 bu./acre and USDA estimated 76.7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0.95125</cdr:x>
      <cdr:y>0.28625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4476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6af7b06-a865-43f7-b707-6efdbc351705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e0df4b1-c6a4-43a4-b34a-8cb850aa0e6a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304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9704cae-9c0d-499d-af78-af9277432582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672300a-abb7-409e-8e83-27ea43d14248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47.9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76.7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3f73afd-ac47-45fe-aab5-b6d8ec49e643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9.12.19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76.7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88.1</v>
      </c>
      <c r="AW9" s="137">
        <v>75.9</v>
      </c>
      <c r="AX9" s="87">
        <f>AV9</f>
        <v>88.1</v>
      </c>
      <c r="AY9" s="87">
        <f>AX9</f>
        <v>88.1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51.6</v>
      </c>
      <c r="AW10" s="138">
        <v>47.9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0.9876681614349775</v>
      </c>
      <c r="AW11" s="139">
        <f>AW9/AW8</f>
        <v>0.9895697522816167</v>
      </c>
      <c r="AX11" s="88">
        <f>AX9/AX8</f>
        <v>0.9876681614349775</v>
      </c>
      <c r="AY11" s="88">
        <f>AY9/AY8</f>
        <v>0.9876681614349775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4544</v>
      </c>
      <c r="AW12" s="140">
        <v>3633</v>
      </c>
      <c r="AX12" s="89">
        <f t="shared" si="7"/>
        <v>3499.2329317269073</v>
      </c>
      <c r="AY12" s="89">
        <f t="shared" si="7"/>
        <v>4581.2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1005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17</v>
      </c>
      <c r="AW14" s="142">
        <v>20</v>
      </c>
      <c r="AX14" s="89">
        <f>AV14</f>
        <v>17</v>
      </c>
      <c r="AY14" s="89">
        <f>AX14</f>
        <v>17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4999</v>
      </c>
      <c r="AW15" s="82">
        <v>4658</v>
      </c>
      <c r="AX15" s="82">
        <f>SUM(AX12:AX14)</f>
        <v>3954.2329317269073</v>
      </c>
      <c r="AY15" s="82">
        <f t="shared" si="15"/>
        <v>5036.2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2085</v>
      </c>
      <c r="AW17" s="144">
        <v>2115</v>
      </c>
      <c r="AX17" s="89">
        <f>AV17</f>
        <v>2085</v>
      </c>
      <c r="AY17" s="89">
        <f>AX17</f>
        <v>2085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89</v>
      </c>
      <c r="AW18" s="144">
        <v>96</v>
      </c>
      <c r="AX18" s="89">
        <f>AV18</f>
        <v>89</v>
      </c>
      <c r="AY18" s="89">
        <f>AX18</f>
        <v>89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5</v>
      </c>
      <c r="AV19" s="81">
        <v>75</v>
      </c>
      <c r="AW19" s="144">
        <v>32</v>
      </c>
      <c r="AX19" s="89">
        <f>AV19</f>
        <v>75</v>
      </c>
      <c r="AY19" s="89">
        <f>AX19</f>
        <v>75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109</v>
      </c>
      <c r="AV20" s="22">
        <f t="shared" si="17"/>
        <v>164</v>
      </c>
      <c r="AW20" s="82">
        <f>AW19+AW18</f>
        <v>128</v>
      </c>
      <c r="AX20" s="82">
        <f>AX19+AX18</f>
        <v>164</v>
      </c>
      <c r="AY20" s="82">
        <f t="shared" si="17"/>
        <v>164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2164</v>
      </c>
      <c r="AV21" s="22">
        <f>SUM(AV17:AV19)</f>
        <v>2249</v>
      </c>
      <c r="AW21" s="82">
        <f>SUM(AW17:AW19)</f>
        <v>2243</v>
      </c>
      <c r="AX21" s="82">
        <f t="shared" si="21"/>
        <v>2249</v>
      </c>
      <c r="AY21" s="82">
        <f>SUM(AY17:AY19)</f>
        <v>2249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2134</v>
      </c>
      <c r="AV23" s="81">
        <v>1745</v>
      </c>
      <c r="AW23" s="144">
        <v>1775</v>
      </c>
      <c r="AX23" s="89">
        <f>AV23</f>
        <v>1745</v>
      </c>
      <c r="AY23" s="89">
        <f>AX23</f>
        <v>1745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3994</v>
      </c>
      <c r="AW25" s="82">
        <v>4018</v>
      </c>
      <c r="AX25" s="82">
        <f t="shared" si="24"/>
        <v>3994</v>
      </c>
      <c r="AY25" s="82">
        <f t="shared" si="24"/>
        <v>3994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1005</v>
      </c>
      <c r="AW27" s="82">
        <v>640</v>
      </c>
      <c r="AX27" s="82">
        <f t="shared" si="27"/>
        <v>-39.76706827309272</v>
      </c>
      <c r="AY27" s="82">
        <f t="shared" si="27"/>
        <v>1042.1999999999998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0.2516274411617426</v>
      </c>
      <c r="AW32" s="108">
        <f>AW27/AW25</f>
        <v>0.15928322548531607</v>
      </c>
      <c r="AX32" s="108">
        <f t="shared" si="34"/>
        <v>-0.009956702121455363</v>
      </c>
      <c r="AY32" s="108">
        <f t="shared" si="34"/>
        <v>0.26094141211817723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8.5</v>
      </c>
      <c r="AW34" s="110">
        <v>8.5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5</v>
      </c>
      <c r="N47" s="51">
        <f>'Soybean Annual Balance Sheet'!$AU$21</f>
        <v>2164</v>
      </c>
      <c r="O47" s="51">
        <f>'Soybean Annual Balance Sheet'!$AU$23</f>
        <v>2134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88.1</v>
      </c>
      <c r="F48" s="50">
        <f>'Soybean Annual Balance Sheet'!$AV$10</f>
        <v>51.6</v>
      </c>
      <c r="G48" s="51">
        <f>'Soybean Annual Balance Sheet'!$AV$12</f>
        <v>4544</v>
      </c>
      <c r="H48" s="51">
        <f>'Soybean Annual Balance Sheet'!$AV$13</f>
        <v>438</v>
      </c>
      <c r="I48" s="51">
        <f>'Soybean Annual Balance Sheet'!$AV$14</f>
        <v>17</v>
      </c>
      <c r="J48" s="51">
        <f>'Soybean Annual Balance Sheet'!$AV$15</f>
        <v>4999</v>
      </c>
      <c r="K48" s="51">
        <f>'Soybean Annual Balance Sheet'!$AV$17</f>
        <v>2085</v>
      </c>
      <c r="L48" s="51">
        <f>'Soybean Annual Balance Sheet'!$AV$18</f>
        <v>89</v>
      </c>
      <c r="M48" s="51">
        <f>'Soybean Annual Balance Sheet'!$AV$19</f>
        <v>75</v>
      </c>
      <c r="N48" s="51">
        <f>'Soybean Annual Balance Sheet'!$AV$21</f>
        <v>2249</v>
      </c>
      <c r="O48" s="51">
        <f>'Soybean Annual Balance Sheet'!$AV$23</f>
        <v>1745</v>
      </c>
      <c r="P48" s="51">
        <f>'Soybean Annual Balance Sheet'!$AV$25</f>
        <v>3994</v>
      </c>
      <c r="Q48" s="51">
        <f>'Soybean Annual Balance Sheet'!$AV$27</f>
        <v>1005</v>
      </c>
      <c r="R48" s="17"/>
      <c r="S48" s="17"/>
      <c r="T48" s="52"/>
      <c r="U48" s="53">
        <f>'Soybean Annual Balance Sheet'!$AV$32</f>
        <v>0.2516274411617426</v>
      </c>
      <c r="V48" s="17"/>
      <c r="W48" s="54">
        <f>'Soybean Annual Balance Sheet'!$AV$34</f>
        <v>8.5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76.7</v>
      </c>
      <c r="E49" s="57">
        <f>'Soybean Annual Balance Sheet'!$AW$9</f>
        <v>75.9</v>
      </c>
      <c r="F49" s="58">
        <f>'Soybean Annual Balance Sheet'!$AW$10</f>
        <v>47.9</v>
      </c>
      <c r="G49" s="59">
        <f>'Soybean Annual Balance Sheet'!$AW$12</f>
        <v>3633</v>
      </c>
      <c r="H49" s="59">
        <f>'Soybean Annual Balance Sheet'!$AW$13</f>
        <v>1005</v>
      </c>
      <c r="I49" s="59">
        <f>'Soybean Annual Balance Sheet'!$AW$14</f>
        <v>20</v>
      </c>
      <c r="J49" s="59">
        <f>'Soybean Annual Balance Sheet'!$AW$15</f>
        <v>4658</v>
      </c>
      <c r="K49" s="59">
        <f>'Soybean Annual Balance Sheet'!$AW$17</f>
        <v>2115</v>
      </c>
      <c r="L49" s="59">
        <f>'Soybean Annual Balance Sheet'!$AW$18</f>
        <v>96</v>
      </c>
      <c r="M49" s="59">
        <f>'Soybean Annual Balance Sheet'!$AW$19</f>
        <v>32</v>
      </c>
      <c r="N49" s="59">
        <f>'Soybean Annual Balance Sheet'!$AW$21</f>
        <v>2243</v>
      </c>
      <c r="O49" s="59">
        <f>'Soybean Annual Balance Sheet'!$AW$23</f>
        <v>1775</v>
      </c>
      <c r="P49" s="59">
        <f>'Soybean Annual Balance Sheet'!$AW$25</f>
        <v>4018</v>
      </c>
      <c r="Q49" s="59">
        <f>'Soybean Annual Balance Sheet'!$AW$27</f>
        <v>640</v>
      </c>
      <c r="R49" s="56"/>
      <c r="S49" s="56"/>
      <c r="T49" s="60"/>
      <c r="U49" s="61">
        <f>'Soybean Annual Balance Sheet'!$AW$32</f>
        <v>0.15928322548531607</v>
      </c>
      <c r="V49" s="56"/>
      <c r="W49" s="62">
        <f>'Soybean Annual Balance Sheet'!$AW$34</f>
        <v>8.5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2019-09-13T19:26:57Z</dcterms:modified>
  <cp:category/>
  <cp:version/>
  <cp:contentType/>
  <cp:contentStatus/>
</cp:coreProperties>
</file>