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TEMP FOLDER\________EXTENSION________\"/>
    </mc:Choice>
  </mc:AlternateContent>
  <workbookProtection workbookAlgorithmName="SHA-512" workbookHashValue="Hz85YKnKejsn4cnVPhKvHpgdYeYyzGManVmHa9wzZiFEtKL5CZpWhDTGhSj8A969uesYxectd1k/wQ4qRAUC3Q==" workbookSaltValue="R6/ZjeDYgSRENUnpXHxdhg==" workbookSpinCount="100000" lockStructure="1"/>
  <bookViews>
    <workbookView xWindow="-120" yWindow="-120" windowWidth="29040" windowHeight="15720"/>
  </bookViews>
  <sheets>
    <sheet name="Intro" sheetId="5" r:id="rId1"/>
    <sheet name="Analysis" sheetId="1" r:id="rId2"/>
    <sheet name="Chart"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90" i="1" l="1"/>
  <c r="I490" i="1" l="1"/>
  <c r="J490" i="1"/>
  <c r="K490" i="1"/>
  <c r="I491" i="1"/>
  <c r="J491" i="1"/>
  <c r="K491" i="1"/>
  <c r="I492" i="1"/>
  <c r="J492" i="1"/>
  <c r="K492" i="1"/>
  <c r="I493" i="1"/>
  <c r="J493" i="1"/>
  <c r="K493" i="1"/>
  <c r="O493" i="1" s="1"/>
  <c r="I494" i="1"/>
  <c r="J494" i="1"/>
  <c r="K494" i="1"/>
  <c r="I495" i="1"/>
  <c r="J495" i="1"/>
  <c r="K495" i="1"/>
  <c r="I496" i="1"/>
  <c r="J496" i="1"/>
  <c r="K496" i="1"/>
  <c r="I497" i="1"/>
  <c r="J497" i="1"/>
  <c r="K497" i="1"/>
  <c r="I498" i="1"/>
  <c r="J498" i="1"/>
  <c r="K498" i="1"/>
  <c r="I499" i="1"/>
  <c r="J499" i="1"/>
  <c r="K499" i="1"/>
  <c r="I500" i="1"/>
  <c r="J500" i="1"/>
  <c r="K500" i="1"/>
  <c r="O500" i="1" s="1"/>
  <c r="I501" i="1"/>
  <c r="J501" i="1"/>
  <c r="K501" i="1"/>
  <c r="O501" i="1" s="1"/>
  <c r="I502" i="1"/>
  <c r="J502" i="1"/>
  <c r="K502" i="1"/>
  <c r="I503" i="1"/>
  <c r="J503" i="1"/>
  <c r="K503" i="1"/>
  <c r="O503" i="1" s="1"/>
  <c r="I504" i="1"/>
  <c r="J504" i="1"/>
  <c r="K504" i="1"/>
  <c r="I505" i="1"/>
  <c r="J505" i="1"/>
  <c r="K505" i="1"/>
  <c r="O505" i="1" s="1"/>
  <c r="I506" i="1"/>
  <c r="J506" i="1"/>
  <c r="K506" i="1"/>
  <c r="I507" i="1"/>
  <c r="J507" i="1"/>
  <c r="K507" i="1"/>
  <c r="I508" i="1"/>
  <c r="J508" i="1"/>
  <c r="K508" i="1"/>
  <c r="Q508" i="1" s="1"/>
  <c r="I509" i="1"/>
  <c r="J509" i="1"/>
  <c r="K509" i="1"/>
  <c r="I510" i="1"/>
  <c r="J510" i="1"/>
  <c r="K510" i="1"/>
  <c r="I511" i="1"/>
  <c r="J511" i="1"/>
  <c r="K511" i="1"/>
  <c r="I512" i="1"/>
  <c r="J512" i="1"/>
  <c r="K512" i="1"/>
  <c r="I513" i="1"/>
  <c r="J513" i="1"/>
  <c r="K513" i="1"/>
  <c r="I514" i="1"/>
  <c r="J514" i="1"/>
  <c r="K514" i="1"/>
  <c r="I515" i="1"/>
  <c r="J515" i="1"/>
  <c r="K515" i="1"/>
  <c r="I516" i="1"/>
  <c r="J516" i="1"/>
  <c r="K516" i="1"/>
  <c r="O516" i="1" s="1"/>
  <c r="I517" i="1"/>
  <c r="J517" i="1"/>
  <c r="K517" i="1"/>
  <c r="O517" i="1" s="1"/>
  <c r="I518" i="1"/>
  <c r="J518" i="1"/>
  <c r="K518" i="1"/>
  <c r="I519" i="1"/>
  <c r="J519" i="1"/>
  <c r="K519" i="1"/>
  <c r="O519" i="1" s="1"/>
  <c r="I520" i="1"/>
  <c r="J520" i="1"/>
  <c r="K520" i="1"/>
  <c r="I521" i="1"/>
  <c r="J521" i="1"/>
  <c r="K521" i="1"/>
  <c r="O521" i="1" s="1"/>
  <c r="I522" i="1"/>
  <c r="J522" i="1"/>
  <c r="K522" i="1"/>
  <c r="I523" i="1"/>
  <c r="J523" i="1"/>
  <c r="K523" i="1"/>
  <c r="I524" i="1"/>
  <c r="J524" i="1"/>
  <c r="K524" i="1"/>
  <c r="I525" i="1"/>
  <c r="J525" i="1"/>
  <c r="K525" i="1"/>
  <c r="I526" i="1"/>
  <c r="J526" i="1"/>
  <c r="K526" i="1"/>
  <c r="I527" i="1"/>
  <c r="J527" i="1"/>
  <c r="K527" i="1"/>
  <c r="I528" i="1"/>
  <c r="J528" i="1"/>
  <c r="K528" i="1"/>
  <c r="I529" i="1"/>
  <c r="J529" i="1"/>
  <c r="K529" i="1"/>
  <c r="S529" i="1" s="1"/>
  <c r="I530" i="1"/>
  <c r="J530" i="1"/>
  <c r="K530" i="1"/>
  <c r="I531" i="1"/>
  <c r="J531" i="1"/>
  <c r="K531" i="1"/>
  <c r="I532" i="1"/>
  <c r="J532" i="1"/>
  <c r="K532" i="1"/>
  <c r="O532" i="1" s="1"/>
  <c r="I533" i="1"/>
  <c r="J533" i="1"/>
  <c r="K533" i="1"/>
  <c r="O533" i="1" s="1"/>
  <c r="I534" i="1"/>
  <c r="J534" i="1"/>
  <c r="K534" i="1"/>
  <c r="I535" i="1"/>
  <c r="J535" i="1"/>
  <c r="K535" i="1"/>
  <c r="O535" i="1" s="1"/>
  <c r="I536" i="1"/>
  <c r="J536" i="1"/>
  <c r="K536" i="1"/>
  <c r="I537" i="1"/>
  <c r="J537" i="1"/>
  <c r="K537" i="1"/>
  <c r="I538" i="1"/>
  <c r="J538" i="1"/>
  <c r="K538" i="1"/>
  <c r="I539" i="1"/>
  <c r="J539" i="1"/>
  <c r="K539" i="1"/>
  <c r="I540" i="1"/>
  <c r="J540" i="1"/>
  <c r="K540" i="1"/>
  <c r="O540" i="1" s="1"/>
  <c r="I541" i="1"/>
  <c r="J541" i="1"/>
  <c r="K541" i="1"/>
  <c r="I542" i="1"/>
  <c r="J542" i="1"/>
  <c r="K542" i="1"/>
  <c r="O542" i="1" s="1"/>
  <c r="I543" i="1"/>
  <c r="J543" i="1"/>
  <c r="K543" i="1"/>
  <c r="O543" i="1" s="1"/>
  <c r="I544" i="1"/>
  <c r="J544" i="1"/>
  <c r="K544" i="1"/>
  <c r="S544" i="1" s="1"/>
  <c r="I545" i="1"/>
  <c r="J545" i="1"/>
  <c r="K545" i="1"/>
  <c r="I546" i="1"/>
  <c r="J546" i="1"/>
  <c r="K546" i="1"/>
  <c r="O546" i="1" s="1"/>
  <c r="I547" i="1"/>
  <c r="J547" i="1"/>
  <c r="K547" i="1"/>
  <c r="O547" i="1" s="1"/>
  <c r="I548" i="1"/>
  <c r="J548" i="1"/>
  <c r="K548" i="1"/>
  <c r="I549" i="1"/>
  <c r="J549" i="1"/>
  <c r="K549" i="1"/>
  <c r="I550" i="1"/>
  <c r="J550" i="1"/>
  <c r="K550" i="1"/>
  <c r="I551" i="1"/>
  <c r="J551" i="1"/>
  <c r="K551" i="1"/>
  <c r="I552" i="1"/>
  <c r="J552" i="1"/>
  <c r="K552" i="1"/>
  <c r="I553" i="1"/>
  <c r="J553" i="1"/>
  <c r="K553" i="1"/>
  <c r="I554" i="1"/>
  <c r="J554" i="1"/>
  <c r="K554" i="1"/>
  <c r="I555" i="1"/>
  <c r="J555" i="1"/>
  <c r="K555" i="1"/>
  <c r="I556" i="1"/>
  <c r="J556" i="1"/>
  <c r="K556" i="1"/>
  <c r="O556" i="1" s="1"/>
  <c r="I557" i="1"/>
  <c r="J557" i="1"/>
  <c r="K557" i="1"/>
  <c r="I558" i="1"/>
  <c r="J558" i="1"/>
  <c r="K558" i="1"/>
  <c r="O558" i="1" s="1"/>
  <c r="I559" i="1"/>
  <c r="J559" i="1"/>
  <c r="K559" i="1"/>
  <c r="O559" i="1" s="1"/>
  <c r="I560" i="1"/>
  <c r="J560" i="1"/>
  <c r="K560" i="1"/>
  <c r="S560" i="1" s="1"/>
  <c r="I561" i="1"/>
  <c r="J561" i="1"/>
  <c r="K561" i="1"/>
  <c r="M561" i="1" s="1"/>
  <c r="I562" i="1"/>
  <c r="J562" i="1"/>
  <c r="K562" i="1"/>
  <c r="S562" i="1" s="1"/>
  <c r="I563" i="1"/>
  <c r="J563" i="1"/>
  <c r="K563" i="1"/>
  <c r="O563" i="1" s="1"/>
  <c r="I564" i="1"/>
  <c r="J564" i="1"/>
  <c r="K564" i="1"/>
  <c r="I565" i="1"/>
  <c r="J565" i="1"/>
  <c r="K565" i="1"/>
  <c r="I566" i="1"/>
  <c r="M566" i="1" s="1"/>
  <c r="J566" i="1"/>
  <c r="K566" i="1"/>
  <c r="I567" i="1"/>
  <c r="J567" i="1"/>
  <c r="K567" i="1"/>
  <c r="I568" i="1"/>
  <c r="J568" i="1"/>
  <c r="K568" i="1"/>
  <c r="I569" i="1"/>
  <c r="J569" i="1"/>
  <c r="K569" i="1"/>
  <c r="I570" i="1"/>
  <c r="J570" i="1"/>
  <c r="K570" i="1"/>
  <c r="I571" i="1"/>
  <c r="J571" i="1"/>
  <c r="K571" i="1"/>
  <c r="I572" i="1"/>
  <c r="J572" i="1"/>
  <c r="K572" i="1"/>
  <c r="O572" i="1" s="1"/>
  <c r="I573" i="1"/>
  <c r="J573" i="1"/>
  <c r="K573" i="1"/>
  <c r="I574" i="1"/>
  <c r="J574" i="1"/>
  <c r="K574" i="1"/>
  <c r="O574" i="1" s="1"/>
  <c r="I575" i="1"/>
  <c r="J575" i="1"/>
  <c r="K575" i="1"/>
  <c r="O575" i="1" s="1"/>
  <c r="I576" i="1"/>
  <c r="J576" i="1"/>
  <c r="K576" i="1"/>
  <c r="S576" i="1" s="1"/>
  <c r="I577" i="1"/>
  <c r="J577" i="1"/>
  <c r="K577" i="1"/>
  <c r="I578" i="1"/>
  <c r="J578" i="1"/>
  <c r="K578" i="1"/>
  <c r="S578" i="1" s="1"/>
  <c r="I579" i="1"/>
  <c r="J579" i="1"/>
  <c r="K579" i="1"/>
  <c r="O579" i="1" s="1"/>
  <c r="I580" i="1"/>
  <c r="J580" i="1"/>
  <c r="K580" i="1"/>
  <c r="I581" i="1"/>
  <c r="J581" i="1"/>
  <c r="K581" i="1"/>
  <c r="I582" i="1"/>
  <c r="J582" i="1"/>
  <c r="K582" i="1"/>
  <c r="I583" i="1"/>
  <c r="J583" i="1"/>
  <c r="K583" i="1"/>
  <c r="I584" i="1"/>
  <c r="J584" i="1"/>
  <c r="K584" i="1"/>
  <c r="I585" i="1"/>
  <c r="J585" i="1"/>
  <c r="K585" i="1"/>
  <c r="I586" i="1"/>
  <c r="J586" i="1"/>
  <c r="K586" i="1"/>
  <c r="I587" i="1"/>
  <c r="J587" i="1"/>
  <c r="K587" i="1"/>
  <c r="B590" i="1"/>
  <c r="B593" i="1"/>
  <c r="B592" i="1"/>
  <c r="B591" i="1"/>
  <c r="F117" i="1"/>
  <c r="F118" i="1" s="1"/>
  <c r="I118" i="1" s="1"/>
  <c r="F92" i="1"/>
  <c r="I92" i="1" s="1"/>
  <c r="F40" i="1"/>
  <c r="I40" i="1" s="1"/>
  <c r="K13" i="1"/>
  <c r="J13" i="1"/>
  <c r="I489" i="1"/>
  <c r="I488" i="1"/>
  <c r="I487" i="1"/>
  <c r="I486" i="1"/>
  <c r="I485" i="1"/>
  <c r="I484" i="1"/>
  <c r="I483" i="1"/>
  <c r="I482" i="1"/>
  <c r="I481" i="1"/>
  <c r="I480" i="1"/>
  <c r="I479" i="1"/>
  <c r="I478" i="1"/>
  <c r="I477" i="1"/>
  <c r="I476" i="1"/>
  <c r="I475" i="1"/>
  <c r="I474" i="1"/>
  <c r="I473" i="1"/>
  <c r="I472" i="1"/>
  <c r="I471" i="1"/>
  <c r="I470" i="1"/>
  <c r="I469" i="1"/>
  <c r="I468" i="1"/>
  <c r="I467" i="1"/>
  <c r="I466"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6" i="1"/>
  <c r="I115" i="1"/>
  <c r="I114" i="1"/>
  <c r="I113" i="1"/>
  <c r="I112" i="1"/>
  <c r="I111" i="1"/>
  <c r="I110" i="1"/>
  <c r="I109" i="1"/>
  <c r="I108" i="1"/>
  <c r="I107" i="1"/>
  <c r="I106" i="1"/>
  <c r="I105" i="1"/>
  <c r="I104" i="1"/>
  <c r="I103" i="1"/>
  <c r="I102" i="1"/>
  <c r="I101" i="1"/>
  <c r="I100" i="1"/>
  <c r="I99" i="1"/>
  <c r="I98" i="1"/>
  <c r="I97" i="1"/>
  <c r="I96" i="1"/>
  <c r="I95" i="1"/>
  <c r="I94" i="1"/>
  <c r="I93"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39" i="1"/>
  <c r="I38" i="1"/>
  <c r="I37" i="1"/>
  <c r="I36" i="1"/>
  <c r="I35" i="1"/>
  <c r="I34" i="1"/>
  <c r="I33" i="1"/>
  <c r="I32" i="1"/>
  <c r="I31" i="1"/>
  <c r="I30" i="1"/>
  <c r="I29" i="1"/>
  <c r="I28" i="1"/>
  <c r="I27" i="1"/>
  <c r="I26" i="1"/>
  <c r="I25" i="1"/>
  <c r="I24" i="1"/>
  <c r="I23" i="1"/>
  <c r="I22" i="1"/>
  <c r="I21" i="1"/>
  <c r="I20" i="1"/>
  <c r="I19" i="1"/>
  <c r="I18" i="1"/>
  <c r="I17" i="1"/>
  <c r="I16" i="1"/>
  <c r="I15" i="1"/>
  <c r="I14" i="1"/>
  <c r="I13" i="1"/>
  <c r="M550" i="1" l="1"/>
  <c r="M582" i="1"/>
  <c r="M577" i="1"/>
  <c r="O561" i="1"/>
  <c r="M545" i="1"/>
  <c r="M529" i="1"/>
  <c r="M513" i="1"/>
  <c r="M497" i="1"/>
  <c r="N526" i="1"/>
  <c r="N510" i="1"/>
  <c r="N494" i="1"/>
  <c r="S573" i="1"/>
  <c r="S557" i="1"/>
  <c r="S541" i="1"/>
  <c r="M525" i="1"/>
  <c r="M509" i="1"/>
  <c r="M493" i="1"/>
  <c r="M540" i="1"/>
  <c r="N587" i="1"/>
  <c r="N571" i="1"/>
  <c r="N555" i="1"/>
  <c r="N586" i="1"/>
  <c r="S581" i="1"/>
  <c r="N570" i="1"/>
  <c r="S565" i="1"/>
  <c r="N554" i="1"/>
  <c r="S549" i="1"/>
  <c r="N538" i="1"/>
  <c r="N585" i="1"/>
  <c r="N569" i="1"/>
  <c r="M531" i="1"/>
  <c r="M515" i="1"/>
  <c r="M499" i="1"/>
  <c r="N530" i="1"/>
  <c r="N514" i="1"/>
  <c r="N498" i="1"/>
  <c r="Q536" i="1"/>
  <c r="R583" i="1"/>
  <c r="R567" i="1"/>
  <c r="R551" i="1"/>
  <c r="Q584" i="1"/>
  <c r="N583" i="1"/>
  <c r="N551" i="1"/>
  <c r="R540" i="1"/>
  <c r="R524" i="1"/>
  <c r="N519" i="1"/>
  <c r="R508" i="1"/>
  <c r="N503" i="1"/>
  <c r="R492" i="1"/>
  <c r="Q568" i="1"/>
  <c r="Q552" i="1"/>
  <c r="M572" i="1"/>
  <c r="M556" i="1"/>
  <c r="M524" i="1"/>
  <c r="M508" i="1"/>
  <c r="M492" i="1"/>
  <c r="M523" i="1"/>
  <c r="N512" i="1"/>
  <c r="M507" i="1"/>
  <c r="N496" i="1"/>
  <c r="M491" i="1"/>
  <c r="N527" i="1"/>
  <c r="M522" i="1"/>
  <c r="N511" i="1"/>
  <c r="M506" i="1"/>
  <c r="N495" i="1"/>
  <c r="M490" i="1"/>
  <c r="M580" i="1"/>
  <c r="M564" i="1"/>
  <c r="N553" i="1"/>
  <c r="M548" i="1"/>
  <c r="N537" i="1"/>
  <c r="M537" i="1"/>
  <c r="S586" i="1"/>
  <c r="N581" i="1"/>
  <c r="Q576" i="1"/>
  <c r="O570" i="1"/>
  <c r="N565" i="1"/>
  <c r="Q560" i="1"/>
  <c r="S554" i="1"/>
  <c r="N549" i="1"/>
  <c r="Q544" i="1"/>
  <c r="O538" i="1"/>
  <c r="N561" i="1"/>
  <c r="M586" i="1"/>
  <c r="O580" i="1"/>
  <c r="N575" i="1"/>
  <c r="M570" i="1"/>
  <c r="O564" i="1"/>
  <c r="N559" i="1"/>
  <c r="M554" i="1"/>
  <c r="O548" i="1"/>
  <c r="N543" i="1"/>
  <c r="M538" i="1"/>
  <c r="Q556" i="1"/>
  <c r="O585" i="1"/>
  <c r="N580" i="1"/>
  <c r="M575" i="1"/>
  <c r="O569" i="1"/>
  <c r="N564" i="1"/>
  <c r="M559" i="1"/>
  <c r="O553" i="1"/>
  <c r="N548" i="1"/>
  <c r="M543" i="1"/>
  <c r="O537" i="1"/>
  <c r="N556" i="1"/>
  <c r="S577" i="1"/>
  <c r="M585" i="1"/>
  <c r="N574" i="1"/>
  <c r="M569" i="1"/>
  <c r="N558" i="1"/>
  <c r="M553" i="1"/>
  <c r="N542" i="1"/>
  <c r="Q577" i="1"/>
  <c r="S584" i="1"/>
  <c r="N579" i="1"/>
  <c r="M574" i="1"/>
  <c r="S568" i="1"/>
  <c r="N563" i="1"/>
  <c r="M558" i="1"/>
  <c r="S552" i="1"/>
  <c r="N547" i="1"/>
  <c r="M542" i="1"/>
  <c r="S536" i="1"/>
  <c r="O577" i="1"/>
  <c r="S545" i="1"/>
  <c r="M579" i="1"/>
  <c r="O573" i="1"/>
  <c r="M563" i="1"/>
  <c r="O557" i="1"/>
  <c r="M547" i="1"/>
  <c r="O541" i="1"/>
  <c r="N577" i="1"/>
  <c r="Q545" i="1"/>
  <c r="O545" i="1"/>
  <c r="O583" i="1"/>
  <c r="N578" i="1"/>
  <c r="M573" i="1"/>
  <c r="O567" i="1"/>
  <c r="N562" i="1"/>
  <c r="M557" i="1"/>
  <c r="O551" i="1"/>
  <c r="N546" i="1"/>
  <c r="M541" i="1"/>
  <c r="Q572" i="1"/>
  <c r="N545" i="1"/>
  <c r="M578" i="1"/>
  <c r="M562" i="1"/>
  <c r="M546" i="1"/>
  <c r="N572" i="1"/>
  <c r="M583" i="1"/>
  <c r="R572" i="1"/>
  <c r="M567" i="1"/>
  <c r="R556" i="1"/>
  <c r="M551" i="1"/>
  <c r="Q540" i="1"/>
  <c r="R577" i="1"/>
  <c r="R561" i="1"/>
  <c r="R545" i="1"/>
  <c r="N567" i="1"/>
  <c r="N540" i="1"/>
  <c r="S561" i="1"/>
  <c r="N539" i="1"/>
  <c r="Q561" i="1"/>
  <c r="Q587" i="1"/>
  <c r="O581" i="1"/>
  <c r="M571" i="1"/>
  <c r="O565" i="1"/>
  <c r="M555" i="1"/>
  <c r="O549" i="1"/>
  <c r="M539" i="1"/>
  <c r="N533" i="1"/>
  <c r="Q528" i="1"/>
  <c r="O522" i="1"/>
  <c r="N517" i="1"/>
  <c r="Q512" i="1"/>
  <c r="O506" i="1"/>
  <c r="N501" i="1"/>
  <c r="Q496" i="1"/>
  <c r="O490" i="1"/>
  <c r="Q529" i="1"/>
  <c r="N508" i="1"/>
  <c r="S533" i="1"/>
  <c r="O527" i="1"/>
  <c r="N522" i="1"/>
  <c r="S517" i="1"/>
  <c r="O511" i="1"/>
  <c r="N506" i="1"/>
  <c r="S501" i="1"/>
  <c r="O495" i="1"/>
  <c r="N490" i="1"/>
  <c r="O529" i="1"/>
  <c r="N529" i="1"/>
  <c r="S506" i="1"/>
  <c r="N532" i="1"/>
  <c r="M527" i="1"/>
  <c r="N516" i="1"/>
  <c r="M511" i="1"/>
  <c r="N500" i="1"/>
  <c r="M495" i="1"/>
  <c r="M532" i="1"/>
  <c r="O526" i="1"/>
  <c r="N521" i="1"/>
  <c r="M516" i="1"/>
  <c r="O510" i="1"/>
  <c r="N505" i="1"/>
  <c r="M500" i="1"/>
  <c r="O494" i="1"/>
  <c r="Q524" i="1"/>
  <c r="Q501" i="1"/>
  <c r="O531" i="1"/>
  <c r="M521" i="1"/>
  <c r="O515" i="1"/>
  <c r="M505" i="1"/>
  <c r="O499" i="1"/>
  <c r="N524" i="1"/>
  <c r="S497" i="1"/>
  <c r="N531" i="1"/>
  <c r="M526" i="1"/>
  <c r="S520" i="1"/>
  <c r="N515" i="1"/>
  <c r="M510" i="1"/>
  <c r="S504" i="1"/>
  <c r="N499" i="1"/>
  <c r="M494" i="1"/>
  <c r="Q497" i="1"/>
  <c r="O525" i="1"/>
  <c r="O509" i="1"/>
  <c r="O497" i="1"/>
  <c r="O530" i="1"/>
  <c r="S525" i="1"/>
  <c r="Q520" i="1"/>
  <c r="O514" i="1"/>
  <c r="S509" i="1"/>
  <c r="Q504" i="1"/>
  <c r="S498" i="1"/>
  <c r="S493" i="1"/>
  <c r="Q517" i="1"/>
  <c r="N497" i="1"/>
  <c r="S513" i="1"/>
  <c r="R535" i="1"/>
  <c r="M530" i="1"/>
  <c r="O524" i="1"/>
  <c r="R519" i="1"/>
  <c r="M514" i="1"/>
  <c r="O508" i="1"/>
  <c r="R503" i="1"/>
  <c r="M498" i="1"/>
  <c r="O492" i="1"/>
  <c r="Q513" i="1"/>
  <c r="M535" i="1"/>
  <c r="M519" i="1"/>
  <c r="M503" i="1"/>
  <c r="O513" i="1"/>
  <c r="Q492" i="1"/>
  <c r="R529" i="1"/>
  <c r="R513" i="1"/>
  <c r="R497" i="1"/>
  <c r="N513" i="1"/>
  <c r="N492" i="1"/>
  <c r="M534" i="1"/>
  <c r="S528" i="1"/>
  <c r="N523" i="1"/>
  <c r="M518" i="1"/>
  <c r="S512" i="1"/>
  <c r="N507" i="1"/>
  <c r="M502" i="1"/>
  <c r="S496" i="1"/>
  <c r="N491" i="1"/>
  <c r="N535" i="1"/>
  <c r="S490" i="1"/>
  <c r="M587" i="1"/>
  <c r="O584" i="1"/>
  <c r="R581" i="1"/>
  <c r="O576" i="1"/>
  <c r="R573" i="1"/>
  <c r="O568" i="1"/>
  <c r="R565" i="1"/>
  <c r="O560" i="1"/>
  <c r="R557" i="1"/>
  <c r="O552" i="1"/>
  <c r="R549" i="1"/>
  <c r="O544" i="1"/>
  <c r="R541" i="1"/>
  <c r="O536" i="1"/>
  <c r="R533" i="1"/>
  <c r="O528" i="1"/>
  <c r="R525" i="1"/>
  <c r="O520" i="1"/>
  <c r="R517" i="1"/>
  <c r="O512" i="1"/>
  <c r="R509" i="1"/>
  <c r="O504" i="1"/>
  <c r="R501" i="1"/>
  <c r="O496" i="1"/>
  <c r="R493" i="1"/>
  <c r="Q581" i="1"/>
  <c r="S570" i="1"/>
  <c r="Q557" i="1"/>
  <c r="S546" i="1"/>
  <c r="Q533" i="1"/>
  <c r="N520" i="1"/>
  <c r="Q509" i="1"/>
  <c r="R586" i="1"/>
  <c r="M584" i="1"/>
  <c r="R578" i="1"/>
  <c r="M576" i="1"/>
  <c r="R570" i="1"/>
  <c r="M568" i="1"/>
  <c r="R562" i="1"/>
  <c r="M560" i="1"/>
  <c r="R554" i="1"/>
  <c r="M552" i="1"/>
  <c r="R546" i="1"/>
  <c r="M544" i="1"/>
  <c r="R538" i="1"/>
  <c r="M536" i="1"/>
  <c r="R530" i="1"/>
  <c r="M528" i="1"/>
  <c r="R522" i="1"/>
  <c r="M520" i="1"/>
  <c r="R514" i="1"/>
  <c r="M512" i="1"/>
  <c r="R506" i="1"/>
  <c r="M504" i="1"/>
  <c r="R498" i="1"/>
  <c r="M496" i="1"/>
  <c r="R490" i="1"/>
  <c r="N584" i="1"/>
  <c r="N568" i="1"/>
  <c r="N552" i="1"/>
  <c r="N536" i="1"/>
  <c r="Q493" i="1"/>
  <c r="Q586" i="1"/>
  <c r="S583" i="1"/>
  <c r="Q578" i="1"/>
  <c r="S575" i="1"/>
  <c r="N573" i="1"/>
  <c r="Q570" i="1"/>
  <c r="S567" i="1"/>
  <c r="Q562" i="1"/>
  <c r="S559" i="1"/>
  <c r="N557" i="1"/>
  <c r="Q554" i="1"/>
  <c r="S551" i="1"/>
  <c r="Q546" i="1"/>
  <c r="S543" i="1"/>
  <c r="N541" i="1"/>
  <c r="Q538" i="1"/>
  <c r="S535" i="1"/>
  <c r="Q530" i="1"/>
  <c r="S527" i="1"/>
  <c r="N525" i="1"/>
  <c r="Q522" i="1"/>
  <c r="S519" i="1"/>
  <c r="Q514" i="1"/>
  <c r="S511" i="1"/>
  <c r="N509" i="1"/>
  <c r="Q506" i="1"/>
  <c r="S503" i="1"/>
  <c r="Q498" i="1"/>
  <c r="S495" i="1"/>
  <c r="N493" i="1"/>
  <c r="Q490" i="1"/>
  <c r="N576" i="1"/>
  <c r="N560" i="1"/>
  <c r="Q549" i="1"/>
  <c r="S538" i="1"/>
  <c r="S530" i="1"/>
  <c r="S522" i="1"/>
  <c r="S514" i="1"/>
  <c r="O586" i="1"/>
  <c r="M581" i="1"/>
  <c r="O578" i="1"/>
  <c r="R575" i="1"/>
  <c r="M565" i="1"/>
  <c r="O562" i="1"/>
  <c r="R559" i="1"/>
  <c r="O554" i="1"/>
  <c r="M549" i="1"/>
  <c r="R543" i="1"/>
  <c r="M533" i="1"/>
  <c r="R527" i="1"/>
  <c r="M517" i="1"/>
  <c r="R511" i="1"/>
  <c r="M501" i="1"/>
  <c r="O498" i="1"/>
  <c r="R495" i="1"/>
  <c r="Q573" i="1"/>
  <c r="Q565" i="1"/>
  <c r="Q541" i="1"/>
  <c r="N528" i="1"/>
  <c r="N504" i="1"/>
  <c r="Q583" i="1"/>
  <c r="S580" i="1"/>
  <c r="Q575" i="1"/>
  <c r="S572" i="1"/>
  <c r="Q567" i="1"/>
  <c r="S564" i="1"/>
  <c r="Q559" i="1"/>
  <c r="S556" i="1"/>
  <c r="Q551" i="1"/>
  <c r="S548" i="1"/>
  <c r="Q543" i="1"/>
  <c r="S540" i="1"/>
  <c r="Q535" i="1"/>
  <c r="S532" i="1"/>
  <c r="Q527" i="1"/>
  <c r="S524" i="1"/>
  <c r="Q519" i="1"/>
  <c r="S516" i="1"/>
  <c r="Q511" i="1"/>
  <c r="S508" i="1"/>
  <c r="Q503" i="1"/>
  <c r="S500" i="1"/>
  <c r="Q495" i="1"/>
  <c r="S492" i="1"/>
  <c r="N544" i="1"/>
  <c r="Q525" i="1"/>
  <c r="R580" i="1"/>
  <c r="R564" i="1"/>
  <c r="R548" i="1"/>
  <c r="R532" i="1"/>
  <c r="R516" i="1"/>
  <c r="R500" i="1"/>
  <c r="Q580" i="1"/>
  <c r="S569" i="1"/>
  <c r="Q564" i="1"/>
  <c r="S553" i="1"/>
  <c r="Q548" i="1"/>
  <c r="S537" i="1"/>
  <c r="Q532" i="1"/>
  <c r="S521" i="1"/>
  <c r="Q516" i="1"/>
  <c r="S505" i="1"/>
  <c r="Q500" i="1"/>
  <c r="S585" i="1"/>
  <c r="R585" i="1"/>
  <c r="R569" i="1"/>
  <c r="R553" i="1"/>
  <c r="R537" i="1"/>
  <c r="R521" i="1"/>
  <c r="R505" i="1"/>
  <c r="Q585" i="1"/>
  <c r="S582" i="1"/>
  <c r="S574" i="1"/>
  <c r="Q569" i="1"/>
  <c r="S566" i="1"/>
  <c r="S558" i="1"/>
  <c r="Q553" i="1"/>
  <c r="S550" i="1"/>
  <c r="S542" i="1"/>
  <c r="Q537" i="1"/>
  <c r="S534" i="1"/>
  <c r="S526" i="1"/>
  <c r="Q521" i="1"/>
  <c r="S518" i="1"/>
  <c r="S510" i="1"/>
  <c r="Q505" i="1"/>
  <c r="S502" i="1"/>
  <c r="S494" i="1"/>
  <c r="R582" i="1"/>
  <c r="R574" i="1"/>
  <c r="R566" i="1"/>
  <c r="R558" i="1"/>
  <c r="R550" i="1"/>
  <c r="R542" i="1"/>
  <c r="R534" i="1"/>
  <c r="R526" i="1"/>
  <c r="R518" i="1"/>
  <c r="R510" i="1"/>
  <c r="R502" i="1"/>
  <c r="R494" i="1"/>
  <c r="Q582" i="1"/>
  <c r="S579" i="1"/>
  <c r="Q574" i="1"/>
  <c r="S571" i="1"/>
  <c r="Q566" i="1"/>
  <c r="S563" i="1"/>
  <c r="Q558" i="1"/>
  <c r="S555" i="1"/>
  <c r="Q550" i="1"/>
  <c r="S547" i="1"/>
  <c r="Q542" i="1"/>
  <c r="S539" i="1"/>
  <c r="Q534" i="1"/>
  <c r="S531" i="1"/>
  <c r="Q526" i="1"/>
  <c r="S523" i="1"/>
  <c r="Q518" i="1"/>
  <c r="S515" i="1"/>
  <c r="Q510" i="1"/>
  <c r="S507" i="1"/>
  <c r="Q502" i="1"/>
  <c r="S499" i="1"/>
  <c r="Q494" i="1"/>
  <c r="S491" i="1"/>
  <c r="S587" i="1"/>
  <c r="O582" i="1"/>
  <c r="R579" i="1"/>
  <c r="R571" i="1"/>
  <c r="O566" i="1"/>
  <c r="R563" i="1"/>
  <c r="R555" i="1"/>
  <c r="O550" i="1"/>
  <c r="R547" i="1"/>
  <c r="R539" i="1"/>
  <c r="O534" i="1"/>
  <c r="R531" i="1"/>
  <c r="R523" i="1"/>
  <c r="O518" i="1"/>
  <c r="R515" i="1"/>
  <c r="R507" i="1"/>
  <c r="O502" i="1"/>
  <c r="R499" i="1"/>
  <c r="R491" i="1"/>
  <c r="R587" i="1"/>
  <c r="N582" i="1"/>
  <c r="Q579" i="1"/>
  <c r="Q571" i="1"/>
  <c r="N566" i="1"/>
  <c r="Q563" i="1"/>
  <c r="Q555" i="1"/>
  <c r="N550" i="1"/>
  <c r="Q547" i="1"/>
  <c r="Q539" i="1"/>
  <c r="N534" i="1"/>
  <c r="Q531" i="1"/>
  <c r="Q523" i="1"/>
  <c r="N518" i="1"/>
  <c r="Q515" i="1"/>
  <c r="Q507" i="1"/>
  <c r="N502" i="1"/>
  <c r="Q499" i="1"/>
  <c r="Q491" i="1"/>
  <c r="O587" i="1"/>
  <c r="R584" i="1"/>
  <c r="R576" i="1"/>
  <c r="O571" i="1"/>
  <c r="R568" i="1"/>
  <c r="R560" i="1"/>
  <c r="O555" i="1"/>
  <c r="R552" i="1"/>
  <c r="R544" i="1"/>
  <c r="O539" i="1"/>
  <c r="R536" i="1"/>
  <c r="R528" i="1"/>
  <c r="O523" i="1"/>
  <c r="R520" i="1"/>
  <c r="R512" i="1"/>
  <c r="O507" i="1"/>
  <c r="R504" i="1"/>
  <c r="R496" i="1"/>
  <c r="O491" i="1"/>
  <c r="I117" i="1"/>
  <c r="F243" i="1"/>
  <c r="I243" i="1" s="1"/>
  <c r="F378" i="1"/>
  <c r="D465" i="1"/>
  <c r="J15" i="1"/>
  <c r="K15" i="1"/>
  <c r="J16" i="1"/>
  <c r="K16" i="1"/>
  <c r="J17" i="1"/>
  <c r="K17" i="1"/>
  <c r="J18" i="1"/>
  <c r="K18" i="1"/>
  <c r="J19" i="1"/>
  <c r="K19" i="1"/>
  <c r="J20" i="1"/>
  <c r="K20" i="1"/>
  <c r="J21" i="1"/>
  <c r="K21" i="1"/>
  <c r="J22" i="1"/>
  <c r="K22" i="1"/>
  <c r="R22" i="1" s="1"/>
  <c r="J23" i="1"/>
  <c r="K23" i="1"/>
  <c r="J24" i="1"/>
  <c r="K24" i="1"/>
  <c r="J25" i="1"/>
  <c r="K25" i="1"/>
  <c r="J26" i="1"/>
  <c r="K26" i="1"/>
  <c r="J27" i="1"/>
  <c r="K27" i="1"/>
  <c r="J28" i="1"/>
  <c r="K28" i="1"/>
  <c r="J29" i="1"/>
  <c r="K29" i="1"/>
  <c r="J30" i="1"/>
  <c r="K30" i="1"/>
  <c r="J31" i="1"/>
  <c r="K31" i="1"/>
  <c r="J32" i="1"/>
  <c r="K32" i="1"/>
  <c r="J33" i="1"/>
  <c r="K33" i="1"/>
  <c r="J34" i="1"/>
  <c r="K34" i="1"/>
  <c r="J35" i="1"/>
  <c r="K35" i="1"/>
  <c r="J36" i="1"/>
  <c r="K36" i="1"/>
  <c r="J37" i="1"/>
  <c r="K37" i="1"/>
  <c r="J38" i="1"/>
  <c r="K38" i="1"/>
  <c r="S38" i="1" s="1"/>
  <c r="J39" i="1"/>
  <c r="K39" i="1"/>
  <c r="J40" i="1"/>
  <c r="K40" i="1"/>
  <c r="J41" i="1"/>
  <c r="K41" i="1"/>
  <c r="J42" i="1"/>
  <c r="K42" i="1"/>
  <c r="J43" i="1"/>
  <c r="K43" i="1"/>
  <c r="J44" i="1"/>
  <c r="K44" i="1"/>
  <c r="J45" i="1"/>
  <c r="K45" i="1"/>
  <c r="J46" i="1"/>
  <c r="K46" i="1"/>
  <c r="J47" i="1"/>
  <c r="K47" i="1"/>
  <c r="J48" i="1"/>
  <c r="K48" i="1"/>
  <c r="J49" i="1"/>
  <c r="K49" i="1"/>
  <c r="J50" i="1"/>
  <c r="K50" i="1"/>
  <c r="J51" i="1"/>
  <c r="K51" i="1"/>
  <c r="J52" i="1"/>
  <c r="K52" i="1"/>
  <c r="J53" i="1"/>
  <c r="K53" i="1"/>
  <c r="J54" i="1"/>
  <c r="K54" i="1"/>
  <c r="R54" i="1" s="1"/>
  <c r="J55" i="1"/>
  <c r="K55" i="1"/>
  <c r="J56" i="1"/>
  <c r="K56" i="1"/>
  <c r="J57" i="1"/>
  <c r="K57" i="1"/>
  <c r="J58" i="1"/>
  <c r="K58" i="1"/>
  <c r="J59" i="1"/>
  <c r="K59" i="1"/>
  <c r="J60" i="1"/>
  <c r="K60" i="1"/>
  <c r="J61" i="1"/>
  <c r="K61" i="1"/>
  <c r="J62" i="1"/>
  <c r="K62" i="1"/>
  <c r="J63" i="1"/>
  <c r="K63" i="1"/>
  <c r="J64" i="1"/>
  <c r="K64" i="1"/>
  <c r="J65" i="1"/>
  <c r="K65" i="1"/>
  <c r="J66" i="1"/>
  <c r="K66" i="1"/>
  <c r="J67" i="1"/>
  <c r="K67" i="1"/>
  <c r="J68" i="1"/>
  <c r="K68" i="1"/>
  <c r="J69" i="1"/>
  <c r="K69" i="1"/>
  <c r="J70" i="1"/>
  <c r="K70" i="1"/>
  <c r="R70" i="1" s="1"/>
  <c r="J71" i="1"/>
  <c r="K71" i="1"/>
  <c r="J72" i="1"/>
  <c r="K72" i="1"/>
  <c r="J73" i="1"/>
  <c r="K73" i="1"/>
  <c r="J74" i="1"/>
  <c r="K74" i="1"/>
  <c r="J75" i="1"/>
  <c r="K75" i="1"/>
  <c r="J76" i="1"/>
  <c r="K76" i="1"/>
  <c r="J77" i="1"/>
  <c r="K77" i="1"/>
  <c r="J78" i="1"/>
  <c r="K78" i="1"/>
  <c r="J79" i="1"/>
  <c r="K79" i="1"/>
  <c r="J80" i="1"/>
  <c r="K80" i="1"/>
  <c r="J81" i="1"/>
  <c r="K81" i="1"/>
  <c r="J82" i="1"/>
  <c r="K82" i="1"/>
  <c r="J83" i="1"/>
  <c r="K83" i="1"/>
  <c r="J84" i="1"/>
  <c r="K84" i="1"/>
  <c r="J85" i="1"/>
  <c r="K85" i="1"/>
  <c r="J86" i="1"/>
  <c r="K86" i="1"/>
  <c r="Q86" i="1" s="1"/>
  <c r="J87" i="1"/>
  <c r="K87" i="1"/>
  <c r="J88" i="1"/>
  <c r="K88" i="1"/>
  <c r="J89" i="1"/>
  <c r="K89" i="1"/>
  <c r="J90" i="1"/>
  <c r="K90" i="1"/>
  <c r="J91" i="1"/>
  <c r="K91" i="1"/>
  <c r="J92" i="1"/>
  <c r="K92" i="1"/>
  <c r="J93" i="1"/>
  <c r="K93" i="1"/>
  <c r="J94" i="1"/>
  <c r="K94" i="1"/>
  <c r="J95" i="1"/>
  <c r="K95" i="1"/>
  <c r="J96" i="1"/>
  <c r="K96" i="1"/>
  <c r="J97" i="1"/>
  <c r="K97" i="1"/>
  <c r="J98" i="1"/>
  <c r="K98" i="1"/>
  <c r="J99" i="1"/>
  <c r="K99" i="1"/>
  <c r="J100" i="1"/>
  <c r="K100" i="1"/>
  <c r="J101" i="1"/>
  <c r="K101" i="1"/>
  <c r="J102" i="1"/>
  <c r="K102" i="1"/>
  <c r="Q102" i="1" s="1"/>
  <c r="J103" i="1"/>
  <c r="K103" i="1"/>
  <c r="J104" i="1"/>
  <c r="K104" i="1"/>
  <c r="J105" i="1"/>
  <c r="K105" i="1"/>
  <c r="J106" i="1"/>
  <c r="K106" i="1"/>
  <c r="J107" i="1"/>
  <c r="K107" i="1"/>
  <c r="J108" i="1"/>
  <c r="K108" i="1"/>
  <c r="J109" i="1"/>
  <c r="K109" i="1"/>
  <c r="J110" i="1"/>
  <c r="K110" i="1"/>
  <c r="J111" i="1"/>
  <c r="K111" i="1"/>
  <c r="J112" i="1"/>
  <c r="K112" i="1"/>
  <c r="J113" i="1"/>
  <c r="K113" i="1"/>
  <c r="J114" i="1"/>
  <c r="K114" i="1"/>
  <c r="J115" i="1"/>
  <c r="K115" i="1"/>
  <c r="J116" i="1"/>
  <c r="K116" i="1"/>
  <c r="J117" i="1"/>
  <c r="K117" i="1"/>
  <c r="J118" i="1"/>
  <c r="K118" i="1"/>
  <c r="S118" i="1" s="1"/>
  <c r="J119" i="1"/>
  <c r="K119" i="1"/>
  <c r="J120" i="1"/>
  <c r="K120" i="1"/>
  <c r="J121" i="1"/>
  <c r="K121" i="1"/>
  <c r="J122" i="1"/>
  <c r="K122" i="1"/>
  <c r="J123" i="1"/>
  <c r="K123" i="1"/>
  <c r="J124" i="1"/>
  <c r="K124" i="1"/>
  <c r="J125" i="1"/>
  <c r="K125" i="1"/>
  <c r="J126" i="1"/>
  <c r="K126" i="1"/>
  <c r="J127" i="1"/>
  <c r="K127" i="1"/>
  <c r="J128" i="1"/>
  <c r="K128" i="1"/>
  <c r="J129" i="1"/>
  <c r="K129" i="1"/>
  <c r="J130" i="1"/>
  <c r="K130" i="1"/>
  <c r="J131" i="1"/>
  <c r="K131" i="1"/>
  <c r="J132" i="1"/>
  <c r="K132" i="1"/>
  <c r="J133" i="1"/>
  <c r="K133" i="1"/>
  <c r="J134" i="1"/>
  <c r="K134" i="1"/>
  <c r="J135" i="1"/>
  <c r="K135" i="1"/>
  <c r="J136" i="1"/>
  <c r="K136" i="1"/>
  <c r="J137" i="1"/>
  <c r="K137" i="1"/>
  <c r="J138" i="1"/>
  <c r="K138" i="1"/>
  <c r="J139" i="1"/>
  <c r="K139" i="1"/>
  <c r="J140" i="1"/>
  <c r="K140" i="1"/>
  <c r="J141" i="1"/>
  <c r="K141" i="1"/>
  <c r="J142" i="1"/>
  <c r="K142" i="1"/>
  <c r="J143" i="1"/>
  <c r="K143" i="1"/>
  <c r="J144" i="1"/>
  <c r="K144" i="1"/>
  <c r="J145" i="1"/>
  <c r="K145" i="1"/>
  <c r="J146" i="1"/>
  <c r="K146" i="1"/>
  <c r="J147" i="1"/>
  <c r="K147" i="1"/>
  <c r="J148" i="1"/>
  <c r="K148" i="1"/>
  <c r="J149" i="1"/>
  <c r="K149" i="1"/>
  <c r="J150" i="1"/>
  <c r="K150" i="1"/>
  <c r="S150" i="1" s="1"/>
  <c r="J151" i="1"/>
  <c r="K151" i="1"/>
  <c r="J152" i="1"/>
  <c r="K152" i="1"/>
  <c r="J153" i="1"/>
  <c r="K153" i="1"/>
  <c r="J154" i="1"/>
  <c r="K154" i="1"/>
  <c r="J155" i="1"/>
  <c r="K155" i="1"/>
  <c r="J156" i="1"/>
  <c r="K156" i="1"/>
  <c r="J157" i="1"/>
  <c r="K157" i="1"/>
  <c r="J158" i="1"/>
  <c r="K158" i="1"/>
  <c r="J159" i="1"/>
  <c r="K159" i="1"/>
  <c r="J160" i="1"/>
  <c r="K160" i="1"/>
  <c r="J161" i="1"/>
  <c r="K161" i="1"/>
  <c r="J162" i="1"/>
  <c r="K162" i="1"/>
  <c r="J163" i="1"/>
  <c r="K163" i="1"/>
  <c r="J164" i="1"/>
  <c r="K164" i="1"/>
  <c r="J165" i="1"/>
  <c r="K165" i="1"/>
  <c r="J166" i="1"/>
  <c r="K166" i="1"/>
  <c r="R166" i="1" s="1"/>
  <c r="J167" i="1"/>
  <c r="K167" i="1"/>
  <c r="J168" i="1"/>
  <c r="K168" i="1"/>
  <c r="J169" i="1"/>
  <c r="K169" i="1"/>
  <c r="J170" i="1"/>
  <c r="K170" i="1"/>
  <c r="J171" i="1"/>
  <c r="K171" i="1"/>
  <c r="J172" i="1"/>
  <c r="K172" i="1"/>
  <c r="J173" i="1"/>
  <c r="K173" i="1"/>
  <c r="J174" i="1"/>
  <c r="K174" i="1"/>
  <c r="J175" i="1"/>
  <c r="K175" i="1"/>
  <c r="J176" i="1"/>
  <c r="K176" i="1"/>
  <c r="J177" i="1"/>
  <c r="K177" i="1"/>
  <c r="J178" i="1"/>
  <c r="K178" i="1"/>
  <c r="J179" i="1"/>
  <c r="K179" i="1"/>
  <c r="J180" i="1"/>
  <c r="K180" i="1"/>
  <c r="J181" i="1"/>
  <c r="K181" i="1"/>
  <c r="J182" i="1"/>
  <c r="K182" i="1"/>
  <c r="R182" i="1" s="1"/>
  <c r="J183" i="1"/>
  <c r="K183" i="1"/>
  <c r="J184" i="1"/>
  <c r="K184" i="1"/>
  <c r="J185" i="1"/>
  <c r="K185" i="1"/>
  <c r="J186" i="1"/>
  <c r="K186" i="1"/>
  <c r="J187" i="1"/>
  <c r="K187" i="1"/>
  <c r="J188" i="1"/>
  <c r="K188" i="1"/>
  <c r="J189" i="1"/>
  <c r="K189" i="1"/>
  <c r="J190" i="1"/>
  <c r="K190" i="1"/>
  <c r="J191" i="1"/>
  <c r="K191" i="1"/>
  <c r="J192" i="1"/>
  <c r="K192" i="1"/>
  <c r="J193" i="1"/>
  <c r="K193" i="1"/>
  <c r="J194" i="1"/>
  <c r="K194" i="1"/>
  <c r="J195" i="1"/>
  <c r="K195" i="1"/>
  <c r="J196" i="1"/>
  <c r="K196" i="1"/>
  <c r="J197" i="1"/>
  <c r="K197" i="1"/>
  <c r="J198" i="1"/>
  <c r="K198" i="1"/>
  <c r="S198" i="1" s="1"/>
  <c r="J199" i="1"/>
  <c r="K199" i="1"/>
  <c r="J200" i="1"/>
  <c r="K200" i="1"/>
  <c r="J201" i="1"/>
  <c r="K201" i="1"/>
  <c r="J202" i="1"/>
  <c r="K202" i="1"/>
  <c r="J203" i="1"/>
  <c r="K203" i="1"/>
  <c r="J204" i="1"/>
  <c r="K204" i="1"/>
  <c r="J205" i="1"/>
  <c r="K205" i="1"/>
  <c r="J206" i="1"/>
  <c r="K206" i="1"/>
  <c r="J207" i="1"/>
  <c r="K207" i="1"/>
  <c r="J208" i="1"/>
  <c r="K208" i="1"/>
  <c r="J209" i="1"/>
  <c r="K209" i="1"/>
  <c r="J210" i="1"/>
  <c r="K210" i="1"/>
  <c r="J211" i="1"/>
  <c r="K211" i="1"/>
  <c r="J212" i="1"/>
  <c r="K212" i="1"/>
  <c r="J213" i="1"/>
  <c r="K213" i="1"/>
  <c r="J214" i="1"/>
  <c r="K214" i="1"/>
  <c r="R214" i="1" s="1"/>
  <c r="J215" i="1"/>
  <c r="K215" i="1"/>
  <c r="J216" i="1"/>
  <c r="K216" i="1"/>
  <c r="J217" i="1"/>
  <c r="K217" i="1"/>
  <c r="J218" i="1"/>
  <c r="K218" i="1"/>
  <c r="J219" i="1"/>
  <c r="K219" i="1"/>
  <c r="J220" i="1"/>
  <c r="K220" i="1"/>
  <c r="J221" i="1"/>
  <c r="K221" i="1"/>
  <c r="J222" i="1"/>
  <c r="K222" i="1"/>
  <c r="J223" i="1"/>
  <c r="K223" i="1"/>
  <c r="J224" i="1"/>
  <c r="K224" i="1"/>
  <c r="J225" i="1"/>
  <c r="K225" i="1"/>
  <c r="J226" i="1"/>
  <c r="K226" i="1"/>
  <c r="J227" i="1"/>
  <c r="K227" i="1"/>
  <c r="J228" i="1"/>
  <c r="K228" i="1"/>
  <c r="J229" i="1"/>
  <c r="K229" i="1"/>
  <c r="J230" i="1"/>
  <c r="K230" i="1"/>
  <c r="S230" i="1" s="1"/>
  <c r="J231" i="1"/>
  <c r="K231" i="1"/>
  <c r="J232" i="1"/>
  <c r="K232" i="1"/>
  <c r="J233" i="1"/>
  <c r="K233" i="1"/>
  <c r="J234" i="1"/>
  <c r="K234" i="1"/>
  <c r="J235" i="1"/>
  <c r="K235" i="1"/>
  <c r="J236" i="1"/>
  <c r="K236" i="1"/>
  <c r="J237" i="1"/>
  <c r="K237" i="1"/>
  <c r="J238" i="1"/>
  <c r="K238" i="1"/>
  <c r="J239" i="1"/>
  <c r="K239" i="1"/>
  <c r="J240" i="1"/>
  <c r="K240" i="1"/>
  <c r="J241" i="1"/>
  <c r="K241" i="1"/>
  <c r="J242" i="1"/>
  <c r="K242" i="1"/>
  <c r="J244" i="1"/>
  <c r="K244" i="1"/>
  <c r="J245" i="1"/>
  <c r="K245" i="1"/>
  <c r="J246" i="1"/>
  <c r="K246" i="1"/>
  <c r="J247" i="1"/>
  <c r="K247" i="1"/>
  <c r="R247" i="1" s="1"/>
  <c r="J248" i="1"/>
  <c r="K248" i="1"/>
  <c r="J249" i="1"/>
  <c r="K249" i="1"/>
  <c r="J250" i="1"/>
  <c r="K250" i="1"/>
  <c r="J251" i="1"/>
  <c r="K251" i="1"/>
  <c r="J252" i="1"/>
  <c r="K252" i="1"/>
  <c r="J253" i="1"/>
  <c r="K253" i="1"/>
  <c r="J254" i="1"/>
  <c r="K254" i="1"/>
  <c r="J255" i="1"/>
  <c r="K255" i="1"/>
  <c r="J256" i="1"/>
  <c r="K256" i="1"/>
  <c r="J257" i="1"/>
  <c r="K257" i="1"/>
  <c r="J258" i="1"/>
  <c r="K258" i="1"/>
  <c r="J259" i="1"/>
  <c r="K259" i="1"/>
  <c r="J260" i="1"/>
  <c r="K260" i="1"/>
  <c r="J261" i="1"/>
  <c r="K261" i="1"/>
  <c r="J262" i="1"/>
  <c r="K262" i="1"/>
  <c r="S262" i="1" s="1"/>
  <c r="J263" i="1"/>
  <c r="K263" i="1"/>
  <c r="J264" i="1"/>
  <c r="K264" i="1"/>
  <c r="J265" i="1"/>
  <c r="K265" i="1"/>
  <c r="J266" i="1"/>
  <c r="K266" i="1"/>
  <c r="J267" i="1"/>
  <c r="K267" i="1"/>
  <c r="J268" i="1"/>
  <c r="K268" i="1"/>
  <c r="J269" i="1"/>
  <c r="K269" i="1"/>
  <c r="J270" i="1"/>
  <c r="K270" i="1"/>
  <c r="J271" i="1"/>
  <c r="K271" i="1"/>
  <c r="J272" i="1"/>
  <c r="K272" i="1"/>
  <c r="J273" i="1"/>
  <c r="K273" i="1"/>
  <c r="J274" i="1"/>
  <c r="K274" i="1"/>
  <c r="J275" i="1"/>
  <c r="K275" i="1"/>
  <c r="J276" i="1"/>
  <c r="K276" i="1"/>
  <c r="J277" i="1"/>
  <c r="K277" i="1"/>
  <c r="J278" i="1"/>
  <c r="K278" i="1"/>
  <c r="J279" i="1"/>
  <c r="K279" i="1"/>
  <c r="S279" i="1" s="1"/>
  <c r="J280" i="1"/>
  <c r="K280" i="1"/>
  <c r="J281" i="1"/>
  <c r="K281" i="1"/>
  <c r="J282" i="1"/>
  <c r="K282" i="1"/>
  <c r="J283" i="1"/>
  <c r="K283" i="1"/>
  <c r="J284" i="1"/>
  <c r="K284" i="1"/>
  <c r="J285" i="1"/>
  <c r="K285" i="1"/>
  <c r="J286" i="1"/>
  <c r="K286" i="1"/>
  <c r="J287" i="1"/>
  <c r="K287" i="1"/>
  <c r="J288" i="1"/>
  <c r="K288" i="1"/>
  <c r="J289" i="1"/>
  <c r="K289" i="1"/>
  <c r="J290" i="1"/>
  <c r="K290" i="1"/>
  <c r="J291" i="1"/>
  <c r="K291" i="1"/>
  <c r="J292" i="1"/>
  <c r="K292" i="1"/>
  <c r="J293" i="1"/>
  <c r="K293" i="1"/>
  <c r="J294" i="1"/>
  <c r="K294" i="1"/>
  <c r="J295" i="1"/>
  <c r="K295" i="1"/>
  <c r="J296" i="1"/>
  <c r="K296" i="1"/>
  <c r="J297" i="1"/>
  <c r="K297" i="1"/>
  <c r="J298" i="1"/>
  <c r="K298" i="1"/>
  <c r="J299" i="1"/>
  <c r="K299" i="1"/>
  <c r="J300" i="1"/>
  <c r="K300" i="1"/>
  <c r="J301" i="1"/>
  <c r="K301" i="1"/>
  <c r="J302" i="1"/>
  <c r="K302" i="1"/>
  <c r="J303" i="1"/>
  <c r="K303" i="1"/>
  <c r="J304" i="1"/>
  <c r="K304" i="1"/>
  <c r="J305" i="1"/>
  <c r="K305" i="1"/>
  <c r="J306" i="1"/>
  <c r="K306" i="1"/>
  <c r="J307" i="1"/>
  <c r="K307" i="1"/>
  <c r="J308" i="1"/>
  <c r="K308" i="1"/>
  <c r="J309" i="1"/>
  <c r="K309" i="1"/>
  <c r="J310" i="1"/>
  <c r="K310" i="1"/>
  <c r="J311" i="1"/>
  <c r="K311" i="1"/>
  <c r="S311" i="1" s="1"/>
  <c r="J312" i="1"/>
  <c r="K312" i="1"/>
  <c r="J313" i="1"/>
  <c r="K313" i="1"/>
  <c r="J314" i="1"/>
  <c r="K314" i="1"/>
  <c r="J315" i="1"/>
  <c r="K315" i="1"/>
  <c r="J316" i="1"/>
  <c r="K316" i="1"/>
  <c r="J317" i="1"/>
  <c r="K317" i="1"/>
  <c r="J318" i="1"/>
  <c r="K318" i="1"/>
  <c r="J319" i="1"/>
  <c r="K319" i="1"/>
  <c r="J320" i="1"/>
  <c r="K320" i="1"/>
  <c r="J321" i="1"/>
  <c r="K321" i="1"/>
  <c r="J322" i="1"/>
  <c r="K322" i="1"/>
  <c r="J323" i="1"/>
  <c r="K323" i="1"/>
  <c r="J324" i="1"/>
  <c r="K324" i="1"/>
  <c r="J325" i="1"/>
  <c r="K325" i="1"/>
  <c r="J326" i="1"/>
  <c r="K326" i="1"/>
  <c r="J327" i="1"/>
  <c r="K327" i="1"/>
  <c r="J328" i="1"/>
  <c r="K328" i="1"/>
  <c r="J329" i="1"/>
  <c r="K329" i="1"/>
  <c r="J330" i="1"/>
  <c r="K330" i="1"/>
  <c r="J331" i="1"/>
  <c r="K331" i="1"/>
  <c r="J332" i="1"/>
  <c r="K332" i="1"/>
  <c r="J333" i="1"/>
  <c r="K333" i="1"/>
  <c r="J334" i="1"/>
  <c r="K334" i="1"/>
  <c r="J335" i="1"/>
  <c r="K335" i="1"/>
  <c r="J336" i="1"/>
  <c r="K336" i="1"/>
  <c r="J337" i="1"/>
  <c r="K337" i="1"/>
  <c r="J338" i="1"/>
  <c r="K338" i="1"/>
  <c r="J339" i="1"/>
  <c r="K339" i="1"/>
  <c r="J340" i="1"/>
  <c r="K340" i="1"/>
  <c r="J341" i="1"/>
  <c r="K341" i="1"/>
  <c r="J342" i="1"/>
  <c r="K342" i="1"/>
  <c r="J343" i="1"/>
  <c r="K343" i="1"/>
  <c r="J344" i="1"/>
  <c r="K344" i="1"/>
  <c r="J345" i="1"/>
  <c r="K345" i="1"/>
  <c r="J346" i="1"/>
  <c r="K346" i="1"/>
  <c r="J347" i="1"/>
  <c r="K347" i="1"/>
  <c r="J348" i="1"/>
  <c r="K348" i="1"/>
  <c r="J349" i="1"/>
  <c r="K349" i="1"/>
  <c r="J350" i="1"/>
  <c r="K350" i="1"/>
  <c r="J351" i="1"/>
  <c r="K351" i="1"/>
  <c r="J352" i="1"/>
  <c r="K352" i="1"/>
  <c r="J353" i="1"/>
  <c r="K353" i="1"/>
  <c r="J354" i="1"/>
  <c r="K354" i="1"/>
  <c r="J355" i="1"/>
  <c r="K355" i="1"/>
  <c r="J356" i="1"/>
  <c r="K356" i="1"/>
  <c r="J357" i="1"/>
  <c r="K357" i="1"/>
  <c r="J358" i="1"/>
  <c r="K358" i="1"/>
  <c r="J359" i="1"/>
  <c r="K359" i="1"/>
  <c r="J360" i="1"/>
  <c r="K360" i="1"/>
  <c r="J361" i="1"/>
  <c r="K361" i="1"/>
  <c r="J362" i="1"/>
  <c r="K362" i="1"/>
  <c r="J363" i="1"/>
  <c r="K363" i="1"/>
  <c r="J364" i="1"/>
  <c r="K364" i="1"/>
  <c r="J365" i="1"/>
  <c r="K365" i="1"/>
  <c r="J366" i="1"/>
  <c r="K366" i="1"/>
  <c r="J367" i="1"/>
  <c r="K367" i="1"/>
  <c r="J368" i="1"/>
  <c r="K368" i="1"/>
  <c r="J369" i="1"/>
  <c r="K369" i="1"/>
  <c r="J370" i="1"/>
  <c r="K370" i="1"/>
  <c r="J371" i="1"/>
  <c r="K371" i="1"/>
  <c r="J372" i="1"/>
  <c r="K372" i="1"/>
  <c r="J373" i="1"/>
  <c r="K373" i="1"/>
  <c r="J374" i="1"/>
  <c r="K374" i="1"/>
  <c r="J375" i="1"/>
  <c r="K375" i="1"/>
  <c r="S375" i="1" s="1"/>
  <c r="J376" i="1"/>
  <c r="K376" i="1"/>
  <c r="J377" i="1"/>
  <c r="K377" i="1"/>
  <c r="J380" i="1"/>
  <c r="K380" i="1"/>
  <c r="J381" i="1"/>
  <c r="K381" i="1"/>
  <c r="J382" i="1"/>
  <c r="K382" i="1"/>
  <c r="J383" i="1"/>
  <c r="K383" i="1"/>
  <c r="J384" i="1"/>
  <c r="K384" i="1"/>
  <c r="J385" i="1"/>
  <c r="K385" i="1"/>
  <c r="J386" i="1"/>
  <c r="K386" i="1"/>
  <c r="J387" i="1"/>
  <c r="K387" i="1"/>
  <c r="R387" i="1" s="1"/>
  <c r="J388" i="1"/>
  <c r="K388" i="1"/>
  <c r="J389" i="1"/>
  <c r="K389" i="1"/>
  <c r="J390" i="1"/>
  <c r="K390" i="1"/>
  <c r="J391" i="1"/>
  <c r="K391" i="1"/>
  <c r="J392" i="1"/>
  <c r="K392" i="1"/>
  <c r="J393" i="1"/>
  <c r="K393" i="1"/>
  <c r="J394" i="1"/>
  <c r="K394" i="1"/>
  <c r="J395" i="1"/>
  <c r="K395" i="1"/>
  <c r="J396" i="1"/>
  <c r="K396" i="1"/>
  <c r="J397" i="1"/>
  <c r="K397" i="1"/>
  <c r="J398" i="1"/>
  <c r="K398" i="1"/>
  <c r="J399" i="1"/>
  <c r="K399" i="1"/>
  <c r="J400" i="1"/>
  <c r="K400" i="1"/>
  <c r="J401" i="1"/>
  <c r="K401" i="1"/>
  <c r="J402" i="1"/>
  <c r="K402" i="1"/>
  <c r="J403" i="1"/>
  <c r="K403" i="1"/>
  <c r="J404" i="1"/>
  <c r="K404" i="1"/>
  <c r="J405" i="1"/>
  <c r="K405" i="1"/>
  <c r="J406" i="1"/>
  <c r="K406" i="1"/>
  <c r="J407" i="1"/>
  <c r="K407" i="1"/>
  <c r="J408" i="1"/>
  <c r="K408" i="1"/>
  <c r="J409" i="1"/>
  <c r="K409" i="1"/>
  <c r="J410" i="1"/>
  <c r="K410" i="1"/>
  <c r="J411" i="1"/>
  <c r="K411" i="1"/>
  <c r="J412" i="1"/>
  <c r="K412" i="1"/>
  <c r="J413" i="1"/>
  <c r="K413" i="1"/>
  <c r="J414" i="1"/>
  <c r="K414" i="1"/>
  <c r="J415" i="1"/>
  <c r="K415" i="1"/>
  <c r="J416" i="1"/>
  <c r="K416" i="1"/>
  <c r="J417" i="1"/>
  <c r="K417" i="1"/>
  <c r="J418" i="1"/>
  <c r="K418" i="1"/>
  <c r="J419" i="1"/>
  <c r="K419" i="1"/>
  <c r="J420" i="1"/>
  <c r="K420" i="1"/>
  <c r="J421" i="1"/>
  <c r="K421" i="1"/>
  <c r="J422" i="1"/>
  <c r="K422" i="1"/>
  <c r="J423" i="1"/>
  <c r="K423" i="1"/>
  <c r="J424" i="1"/>
  <c r="K424" i="1"/>
  <c r="J425" i="1"/>
  <c r="K425" i="1"/>
  <c r="J426" i="1"/>
  <c r="K426" i="1"/>
  <c r="J427" i="1"/>
  <c r="K427" i="1"/>
  <c r="J428" i="1"/>
  <c r="K428" i="1"/>
  <c r="J429" i="1"/>
  <c r="K429" i="1"/>
  <c r="J430" i="1"/>
  <c r="K430" i="1"/>
  <c r="J431" i="1"/>
  <c r="K431" i="1"/>
  <c r="J432" i="1"/>
  <c r="K432" i="1"/>
  <c r="J433" i="1"/>
  <c r="K433" i="1"/>
  <c r="J434" i="1"/>
  <c r="K434" i="1"/>
  <c r="J435" i="1"/>
  <c r="K435" i="1"/>
  <c r="J436" i="1"/>
  <c r="K436" i="1"/>
  <c r="J437" i="1"/>
  <c r="K437" i="1"/>
  <c r="J438" i="1"/>
  <c r="K438" i="1"/>
  <c r="J439" i="1"/>
  <c r="K439" i="1"/>
  <c r="J440" i="1"/>
  <c r="K440" i="1"/>
  <c r="J441" i="1"/>
  <c r="K441" i="1"/>
  <c r="J442" i="1"/>
  <c r="K442" i="1"/>
  <c r="J443" i="1"/>
  <c r="K443" i="1"/>
  <c r="J444" i="1"/>
  <c r="K444" i="1"/>
  <c r="J445" i="1"/>
  <c r="K445" i="1"/>
  <c r="J446" i="1"/>
  <c r="K446" i="1"/>
  <c r="J447" i="1"/>
  <c r="K447" i="1"/>
  <c r="J448" i="1"/>
  <c r="K448" i="1"/>
  <c r="J449" i="1"/>
  <c r="K449" i="1"/>
  <c r="J450" i="1"/>
  <c r="K450" i="1"/>
  <c r="J451" i="1"/>
  <c r="K451" i="1"/>
  <c r="Q451" i="1" s="1"/>
  <c r="J452" i="1"/>
  <c r="K452" i="1"/>
  <c r="J453" i="1"/>
  <c r="K453" i="1"/>
  <c r="J454" i="1"/>
  <c r="K454" i="1"/>
  <c r="J455" i="1"/>
  <c r="K455" i="1"/>
  <c r="J456" i="1"/>
  <c r="K456" i="1"/>
  <c r="J457" i="1"/>
  <c r="K457" i="1"/>
  <c r="J458" i="1"/>
  <c r="K458" i="1"/>
  <c r="J459" i="1"/>
  <c r="K459" i="1"/>
  <c r="J460" i="1"/>
  <c r="K460" i="1"/>
  <c r="J461" i="1"/>
  <c r="K461" i="1"/>
  <c r="J462" i="1"/>
  <c r="K462" i="1"/>
  <c r="J463" i="1"/>
  <c r="K463" i="1"/>
  <c r="J464" i="1"/>
  <c r="K464" i="1"/>
  <c r="J465" i="1"/>
  <c r="J466" i="1"/>
  <c r="K466" i="1"/>
  <c r="J467" i="1"/>
  <c r="K467" i="1"/>
  <c r="J468" i="1"/>
  <c r="K468" i="1"/>
  <c r="J469" i="1"/>
  <c r="K469" i="1"/>
  <c r="J470" i="1"/>
  <c r="K470" i="1"/>
  <c r="J471" i="1"/>
  <c r="K471" i="1"/>
  <c r="J472" i="1"/>
  <c r="K472" i="1"/>
  <c r="J473" i="1"/>
  <c r="K473" i="1"/>
  <c r="J474" i="1"/>
  <c r="K474" i="1"/>
  <c r="J475" i="1"/>
  <c r="K475" i="1"/>
  <c r="J476" i="1"/>
  <c r="K476" i="1"/>
  <c r="J477" i="1"/>
  <c r="K477" i="1"/>
  <c r="J478" i="1"/>
  <c r="K478" i="1"/>
  <c r="J479" i="1"/>
  <c r="K479" i="1"/>
  <c r="J480" i="1"/>
  <c r="K480" i="1"/>
  <c r="J481" i="1"/>
  <c r="K481" i="1"/>
  <c r="J482" i="1"/>
  <c r="K482" i="1"/>
  <c r="J483" i="1"/>
  <c r="K483" i="1"/>
  <c r="J484" i="1"/>
  <c r="K484" i="1"/>
  <c r="J485" i="1"/>
  <c r="K485" i="1"/>
  <c r="J486" i="1"/>
  <c r="K486" i="1"/>
  <c r="J487" i="1"/>
  <c r="K487" i="1"/>
  <c r="J488" i="1"/>
  <c r="K488" i="1"/>
  <c r="J489" i="1"/>
  <c r="K489" i="1"/>
  <c r="J14" i="1"/>
  <c r="K14" i="1"/>
  <c r="K2" i="1"/>
  <c r="J2" i="1"/>
  <c r="I2" i="1"/>
  <c r="R327" i="1" l="1"/>
  <c r="K378" i="1"/>
  <c r="Q427" i="1"/>
  <c r="J378" i="1"/>
  <c r="J593" i="1" s="1"/>
  <c r="K465" i="1"/>
  <c r="D593" i="1"/>
  <c r="D592" i="1"/>
  <c r="D591" i="1"/>
  <c r="D590" i="1"/>
  <c r="R303" i="1"/>
  <c r="Q238" i="1"/>
  <c r="R206" i="1"/>
  <c r="S190" i="1"/>
  <c r="R174" i="1"/>
  <c r="R158" i="1"/>
  <c r="Q126" i="1"/>
  <c r="Q110" i="1"/>
  <c r="Q94" i="1"/>
  <c r="R78" i="1"/>
  <c r="Q62" i="1"/>
  <c r="R46" i="1"/>
  <c r="R30" i="1"/>
  <c r="R52" i="1"/>
  <c r="B594" i="1"/>
  <c r="S381" i="1"/>
  <c r="R427" i="1"/>
  <c r="S443" i="1"/>
  <c r="R451" i="1"/>
  <c r="S387" i="1"/>
  <c r="Q395" i="1"/>
  <c r="R403" i="1"/>
  <c r="S411" i="1"/>
  <c r="R435" i="1"/>
  <c r="R459" i="1"/>
  <c r="Q419" i="1"/>
  <c r="S466" i="1"/>
  <c r="R328" i="1"/>
  <c r="S288" i="1"/>
  <c r="R280" i="1"/>
  <c r="Q264" i="1"/>
  <c r="S248" i="1"/>
  <c r="S223" i="1"/>
  <c r="R215" i="1"/>
  <c r="S159" i="1"/>
  <c r="R143" i="1"/>
  <c r="S119" i="1"/>
  <c r="R71" i="1"/>
  <c r="S63" i="1"/>
  <c r="R47" i="1"/>
  <c r="R39" i="1"/>
  <c r="S31" i="1"/>
  <c r="R23" i="1"/>
  <c r="S15" i="1"/>
  <c r="S463" i="1"/>
  <c r="R262" i="1"/>
  <c r="R157" i="1"/>
  <c r="S85" i="1"/>
  <c r="Q61" i="1"/>
  <c r="S45" i="1"/>
  <c r="R245" i="1"/>
  <c r="R195" i="1"/>
  <c r="R139" i="1"/>
  <c r="S355" i="1"/>
  <c r="R275" i="1"/>
  <c r="R267" i="1"/>
  <c r="S259" i="1"/>
  <c r="Q251" i="1"/>
  <c r="Q234" i="1"/>
  <c r="S218" i="1"/>
  <c r="R202" i="1"/>
  <c r="R178" i="1"/>
  <c r="S170" i="1"/>
  <c r="R162" i="1"/>
  <c r="S154" i="1"/>
  <c r="S146" i="1"/>
  <c r="Q138" i="1"/>
  <c r="S130" i="1"/>
  <c r="R122" i="1"/>
  <c r="S114" i="1"/>
  <c r="S106" i="1"/>
  <c r="Q98" i="1"/>
  <c r="S90" i="1"/>
  <c r="S82" i="1"/>
  <c r="Q74" i="1"/>
  <c r="R50" i="1"/>
  <c r="Q42" i="1"/>
  <c r="Q34" i="1"/>
  <c r="S26" i="1"/>
  <c r="Q18" i="1"/>
  <c r="S121" i="1"/>
  <c r="R488" i="1"/>
  <c r="Q480" i="1"/>
  <c r="R472" i="1"/>
  <c r="Q366" i="1"/>
  <c r="Q350" i="1"/>
  <c r="S334" i="1"/>
  <c r="Q326" i="1"/>
  <c r="Q318" i="1"/>
  <c r="R310" i="1"/>
  <c r="Q302" i="1"/>
  <c r="S294" i="1"/>
  <c r="Q286" i="1"/>
  <c r="Q270" i="1"/>
  <c r="Q262" i="1"/>
  <c r="R254" i="1"/>
  <c r="R246" i="1"/>
  <c r="S237" i="1"/>
  <c r="S229" i="1"/>
  <c r="Q221" i="1"/>
  <c r="Q205" i="1"/>
  <c r="S197" i="1"/>
  <c r="Q189" i="1"/>
  <c r="Q173" i="1"/>
  <c r="Q165" i="1"/>
  <c r="Q157" i="1"/>
  <c r="Q149" i="1"/>
  <c r="Q141" i="1"/>
  <c r="S133" i="1"/>
  <c r="R125" i="1"/>
  <c r="Q109" i="1"/>
  <c r="R93" i="1"/>
  <c r="Q85" i="1"/>
  <c r="Q77" i="1"/>
  <c r="R69" i="1"/>
  <c r="R61" i="1"/>
  <c r="R53" i="1"/>
  <c r="Q45" i="1"/>
  <c r="Q37" i="1"/>
  <c r="Q29" i="1"/>
  <c r="S21" i="1"/>
  <c r="R86" i="1"/>
  <c r="S464" i="1"/>
  <c r="Q456" i="1"/>
  <c r="R448" i="1"/>
  <c r="Q432" i="1"/>
  <c r="R424" i="1"/>
  <c r="S416" i="1"/>
  <c r="Q408" i="1"/>
  <c r="S400" i="1"/>
  <c r="Q384" i="1"/>
  <c r="S50" i="1"/>
  <c r="S234" i="1"/>
  <c r="R454" i="1"/>
  <c r="S438" i="1"/>
  <c r="Q430" i="1"/>
  <c r="Q406" i="1"/>
  <c r="S398" i="1"/>
  <c r="Q390" i="1"/>
  <c r="S382" i="1"/>
  <c r="R462" i="1"/>
  <c r="S446" i="1"/>
  <c r="S414" i="1"/>
  <c r="S162" i="1"/>
  <c r="R485" i="1"/>
  <c r="R477" i="1"/>
  <c r="R469" i="1"/>
  <c r="R371" i="1"/>
  <c r="Q363" i="1"/>
  <c r="Q355" i="1"/>
  <c r="R347" i="1"/>
  <c r="Q339" i="1"/>
  <c r="R323" i="1"/>
  <c r="S315" i="1"/>
  <c r="S307" i="1"/>
  <c r="Q299" i="1"/>
  <c r="Q291" i="1"/>
  <c r="Q283" i="1"/>
  <c r="Q275" i="1"/>
  <c r="Q267" i="1"/>
  <c r="Q259" i="1"/>
  <c r="S251" i="1"/>
  <c r="S242" i="1"/>
  <c r="R234" i="1"/>
  <c r="Q218" i="1"/>
  <c r="S210" i="1"/>
  <c r="S202" i="1"/>
  <c r="R194" i="1"/>
  <c r="S186" i="1"/>
  <c r="Q178" i="1"/>
  <c r="R170" i="1"/>
  <c r="Q162" i="1"/>
  <c r="Q154" i="1"/>
  <c r="Q146" i="1"/>
  <c r="S138" i="1"/>
  <c r="S122" i="1"/>
  <c r="Q114" i="1"/>
  <c r="Q106" i="1"/>
  <c r="R98" i="1"/>
  <c r="Q90" i="1"/>
  <c r="Q82" i="1"/>
  <c r="S74" i="1"/>
  <c r="R66" i="1"/>
  <c r="R58" i="1"/>
  <c r="Q50" i="1"/>
  <c r="S42" i="1"/>
  <c r="R34" i="1"/>
  <c r="R18" i="1"/>
  <c r="R74" i="1"/>
  <c r="R26" i="1"/>
  <c r="R146" i="1"/>
  <c r="Q26" i="1"/>
  <c r="R251" i="1"/>
  <c r="S450" i="1"/>
  <c r="Q418" i="1"/>
  <c r="Q402" i="1"/>
  <c r="Q458" i="1"/>
  <c r="S442" i="1"/>
  <c r="Q426" i="1"/>
  <c r="S410" i="1"/>
  <c r="S394" i="1"/>
  <c r="S386" i="1"/>
  <c r="R42" i="1"/>
  <c r="Q130" i="1"/>
  <c r="Q279" i="1"/>
  <c r="Q391" i="1"/>
  <c r="R238" i="1"/>
  <c r="S70" i="1"/>
  <c r="Q479" i="1"/>
  <c r="Q373" i="1"/>
  <c r="R365" i="1"/>
  <c r="R357" i="1"/>
  <c r="R341" i="1"/>
  <c r="S325" i="1"/>
  <c r="Q309" i="1"/>
  <c r="R293" i="1"/>
  <c r="R277" i="1"/>
  <c r="S269" i="1"/>
  <c r="Q261" i="1"/>
  <c r="Q245" i="1"/>
  <c r="Q236" i="1"/>
  <c r="Q228" i="1"/>
  <c r="S220" i="1"/>
  <c r="R212" i="1"/>
  <c r="R204" i="1"/>
  <c r="R196" i="1"/>
  <c r="R188" i="1"/>
  <c r="Q180" i="1"/>
  <c r="R172" i="1"/>
  <c r="Q164" i="1"/>
  <c r="S156" i="1"/>
  <c r="R148" i="1"/>
  <c r="Q140" i="1"/>
  <c r="S132" i="1"/>
  <c r="R116" i="1"/>
  <c r="Q108" i="1"/>
  <c r="R100" i="1"/>
  <c r="S92" i="1"/>
  <c r="S84" i="1"/>
  <c r="R76" i="1"/>
  <c r="S68" i="1"/>
  <c r="Q60" i="1"/>
  <c r="S52" i="1"/>
  <c r="S44" i="1"/>
  <c r="S36" i="1"/>
  <c r="S28" i="1"/>
  <c r="Q20" i="1"/>
  <c r="R82" i="1"/>
  <c r="Q70" i="1"/>
  <c r="S423" i="1"/>
  <c r="Q455" i="1"/>
  <c r="S214" i="1"/>
  <c r="S478" i="1"/>
  <c r="S364" i="1"/>
  <c r="Q300" i="1"/>
  <c r="S284" i="1"/>
  <c r="S276" i="1"/>
  <c r="R260" i="1"/>
  <c r="R235" i="1"/>
  <c r="Q227" i="1"/>
  <c r="S211" i="1"/>
  <c r="Q203" i="1"/>
  <c r="Q195" i="1"/>
  <c r="S179" i="1"/>
  <c r="R171" i="1"/>
  <c r="Q163" i="1"/>
  <c r="R155" i="1"/>
  <c r="Q147" i="1"/>
  <c r="S139" i="1"/>
  <c r="Q131" i="1"/>
  <c r="S123" i="1"/>
  <c r="Q115" i="1"/>
  <c r="R107" i="1"/>
  <c r="Q99" i="1"/>
  <c r="R83" i="1"/>
  <c r="Q75" i="1"/>
  <c r="Q67" i="1"/>
  <c r="Q59" i="1"/>
  <c r="S51" i="1"/>
  <c r="S43" i="1"/>
  <c r="S35" i="1"/>
  <c r="Q27" i="1"/>
  <c r="Q19" i="1"/>
  <c r="S30" i="1"/>
  <c r="R190" i="1"/>
  <c r="Q214" i="1"/>
  <c r="S486" i="1"/>
  <c r="S470" i="1"/>
  <c r="Q372" i="1"/>
  <c r="Q348" i="1"/>
  <c r="R332" i="1"/>
  <c r="Q316" i="1"/>
  <c r="Q244" i="1"/>
  <c r="S91" i="1"/>
  <c r="Q461" i="1"/>
  <c r="Q445" i="1"/>
  <c r="R429" i="1"/>
  <c r="R421" i="1"/>
  <c r="Q413" i="1"/>
  <c r="Q397" i="1"/>
  <c r="Q389" i="1"/>
  <c r="Q381" i="1"/>
  <c r="Q407" i="1"/>
  <c r="S126" i="1"/>
  <c r="S22" i="1"/>
  <c r="R463" i="1"/>
  <c r="S415" i="1"/>
  <c r="Q383" i="1"/>
  <c r="Q460" i="1"/>
  <c r="S452" i="1"/>
  <c r="R444" i="1"/>
  <c r="Q436" i="1"/>
  <c r="R428" i="1"/>
  <c r="Q420" i="1"/>
  <c r="Q412" i="1"/>
  <c r="Q404" i="1"/>
  <c r="Q396" i="1"/>
  <c r="Q388" i="1"/>
  <c r="Q380" i="1"/>
  <c r="R130" i="1"/>
  <c r="R439" i="1"/>
  <c r="Q484" i="1"/>
  <c r="S476" i="1"/>
  <c r="R468" i="1"/>
  <c r="Q370" i="1"/>
  <c r="Q362" i="1"/>
  <c r="S354" i="1"/>
  <c r="Q346" i="1"/>
  <c r="R338" i="1"/>
  <c r="Q330" i="1"/>
  <c r="Q322" i="1"/>
  <c r="Q314" i="1"/>
  <c r="R306" i="1"/>
  <c r="Q298" i="1"/>
  <c r="R290" i="1"/>
  <c r="R282" i="1"/>
  <c r="Q274" i="1"/>
  <c r="Q266" i="1"/>
  <c r="Q258" i="1"/>
  <c r="Q250" i="1"/>
  <c r="Q241" i="1"/>
  <c r="Q233" i="1"/>
  <c r="Q225" i="1"/>
  <c r="Q217" i="1"/>
  <c r="Q209" i="1"/>
  <c r="Q201" i="1"/>
  <c r="Q193" i="1"/>
  <c r="Q185" i="1"/>
  <c r="R177" i="1"/>
  <c r="Q169" i="1"/>
  <c r="Q161" i="1"/>
  <c r="R153" i="1"/>
  <c r="Q145" i="1"/>
  <c r="Q137" i="1"/>
  <c r="Q129" i="1"/>
  <c r="Q121" i="1"/>
  <c r="R113" i="1"/>
  <c r="Q105" i="1"/>
  <c r="Q97" i="1"/>
  <c r="Q89" i="1"/>
  <c r="Q81" i="1"/>
  <c r="Q73" i="1"/>
  <c r="Q65" i="1"/>
  <c r="Q57" i="1"/>
  <c r="Q49" i="1"/>
  <c r="Q41" i="1"/>
  <c r="Q33" i="1"/>
  <c r="S25" i="1"/>
  <c r="Q17" i="1"/>
  <c r="R119" i="1"/>
  <c r="S166" i="1"/>
  <c r="R94" i="1"/>
  <c r="R483" i="1"/>
  <c r="R475" i="1"/>
  <c r="Q467" i="1"/>
  <c r="Q377" i="1"/>
  <c r="Q369" i="1"/>
  <c r="S361" i="1"/>
  <c r="Q353" i="1"/>
  <c r="Q345" i="1"/>
  <c r="Q337" i="1"/>
  <c r="Q329" i="1"/>
  <c r="Q321" i="1"/>
  <c r="R313" i="1"/>
  <c r="R305" i="1"/>
  <c r="Q297" i="1"/>
  <c r="Q289" i="1"/>
  <c r="Q281" i="1"/>
  <c r="S273" i="1"/>
  <c r="S265" i="1"/>
  <c r="Q257" i="1"/>
  <c r="Q249" i="1"/>
  <c r="Q240" i="1"/>
  <c r="S232" i="1"/>
  <c r="S224" i="1"/>
  <c r="S216" i="1"/>
  <c r="Q208" i="1"/>
  <c r="S200" i="1"/>
  <c r="Q192" i="1"/>
  <c r="S184" i="1"/>
  <c r="Q176" i="1"/>
  <c r="S168" i="1"/>
  <c r="Q160" i="1"/>
  <c r="S152" i="1"/>
  <c r="Q144" i="1"/>
  <c r="S136" i="1"/>
  <c r="Q128" i="1"/>
  <c r="S120" i="1"/>
  <c r="Q112" i="1"/>
  <c r="S104" i="1"/>
  <c r="Q96" i="1"/>
  <c r="S88" i="1"/>
  <c r="R80" i="1"/>
  <c r="S72" i="1"/>
  <c r="Q64" i="1"/>
  <c r="S56" i="1"/>
  <c r="S48" i="1"/>
  <c r="S40" i="1"/>
  <c r="Q32" i="1"/>
  <c r="S24" i="1"/>
  <c r="Q16" i="1"/>
  <c r="Q14" i="1"/>
  <c r="S360" i="1"/>
  <c r="S344" i="1"/>
  <c r="Q336" i="1"/>
  <c r="S328" i="1"/>
  <c r="Q320" i="1"/>
  <c r="S312" i="1"/>
  <c r="S296" i="1"/>
  <c r="Q280" i="1"/>
  <c r="R264" i="1"/>
  <c r="S256" i="1"/>
  <c r="Q248" i="1"/>
  <c r="R231" i="1"/>
  <c r="Q223" i="1"/>
  <c r="Q215" i="1"/>
  <c r="S207" i="1"/>
  <c r="Q199" i="1"/>
  <c r="R191" i="1"/>
  <c r="Q183" i="1"/>
  <c r="R175" i="1"/>
  <c r="Q167" i="1"/>
  <c r="Q159" i="1"/>
  <c r="Q151" i="1"/>
  <c r="S143" i="1"/>
  <c r="Q135" i="1"/>
  <c r="Q127" i="1"/>
  <c r="Q119" i="1"/>
  <c r="S111" i="1"/>
  <c r="Q103" i="1"/>
  <c r="Q87" i="1"/>
  <c r="S79" i="1"/>
  <c r="Q71" i="1"/>
  <c r="Q63" i="1"/>
  <c r="Q55" i="1"/>
  <c r="Q47" i="1"/>
  <c r="Q39" i="1"/>
  <c r="Q31" i="1"/>
  <c r="S23" i="1"/>
  <c r="Q15" i="1"/>
  <c r="R62" i="1"/>
  <c r="S102" i="1"/>
  <c r="R466" i="1"/>
  <c r="S376" i="1"/>
  <c r="S441" i="1"/>
  <c r="Q393" i="1"/>
  <c r="Q474" i="1"/>
  <c r="S352" i="1"/>
  <c r="Q409" i="1"/>
  <c r="R481" i="1"/>
  <c r="R375" i="1"/>
  <c r="R359" i="1"/>
  <c r="Q343" i="1"/>
  <c r="R335" i="1"/>
  <c r="Q327" i="1"/>
  <c r="Q311" i="1"/>
  <c r="Q303" i="1"/>
  <c r="Q295" i="1"/>
  <c r="Q287" i="1"/>
  <c r="R279" i="1"/>
  <c r="S271" i="1"/>
  <c r="S263" i="1"/>
  <c r="Q247" i="1"/>
  <c r="S238" i="1"/>
  <c r="Q230" i="1"/>
  <c r="S222" i="1"/>
  <c r="S206" i="1"/>
  <c r="R198" i="1"/>
  <c r="Q190" i="1"/>
  <c r="Q182" i="1"/>
  <c r="S174" i="1"/>
  <c r="Q166" i="1"/>
  <c r="S158" i="1"/>
  <c r="Q150" i="1"/>
  <c r="S142" i="1"/>
  <c r="S134" i="1"/>
  <c r="R126" i="1"/>
  <c r="Q118" i="1"/>
  <c r="S110" i="1"/>
  <c r="R102" i="1"/>
  <c r="S94" i="1"/>
  <c r="S78" i="1"/>
  <c r="S62" i="1"/>
  <c r="Q54" i="1"/>
  <c r="Q46" i="1"/>
  <c r="R38" i="1"/>
  <c r="Q30" i="1"/>
  <c r="Q22" i="1"/>
  <c r="S46" i="1"/>
  <c r="S86" i="1"/>
  <c r="S482" i="1"/>
  <c r="S368" i="1"/>
  <c r="S457" i="1"/>
  <c r="S425" i="1"/>
  <c r="Q401" i="1"/>
  <c r="Q35" i="1"/>
  <c r="R179" i="1"/>
  <c r="R355" i="1"/>
  <c r="S371" i="1"/>
  <c r="Q282" i="1"/>
  <c r="S228" i="1"/>
  <c r="Q52" i="1"/>
  <c r="Q44" i="1"/>
  <c r="Q310" i="1"/>
  <c r="R299" i="1"/>
  <c r="R163" i="1"/>
  <c r="R307" i="1"/>
  <c r="S339" i="1"/>
  <c r="R59" i="1"/>
  <c r="Q153" i="1"/>
  <c r="R295" i="1"/>
  <c r="S54" i="1"/>
  <c r="R228" i="1"/>
  <c r="R36" i="1"/>
  <c r="R354" i="1"/>
  <c r="R151" i="1"/>
  <c r="R236" i="1"/>
  <c r="S428" i="1"/>
  <c r="Q323" i="1"/>
  <c r="S147" i="1"/>
  <c r="R339" i="1"/>
  <c r="R136" i="1"/>
  <c r="S196" i="1"/>
  <c r="Q36" i="1"/>
  <c r="S290" i="1"/>
  <c r="Q464" i="1"/>
  <c r="R147" i="1"/>
  <c r="S323" i="1"/>
  <c r="R92" i="1"/>
  <c r="Q196" i="1"/>
  <c r="Q177" i="1"/>
  <c r="R108" i="1"/>
  <c r="R423" i="1"/>
  <c r="Q400" i="1"/>
  <c r="R15" i="1"/>
  <c r="R114" i="1"/>
  <c r="S76" i="1"/>
  <c r="S131" i="1"/>
  <c r="R259" i="1"/>
  <c r="S98" i="1"/>
  <c r="Q158" i="1"/>
  <c r="R60" i="1"/>
  <c r="S71" i="1"/>
  <c r="R263" i="1"/>
  <c r="R150" i="1"/>
  <c r="Q38" i="1"/>
  <c r="S180" i="1"/>
  <c r="S212" i="1"/>
  <c r="Q113" i="1"/>
  <c r="R334" i="1"/>
  <c r="Q76" i="1"/>
  <c r="Q462" i="1"/>
  <c r="S277" i="1"/>
  <c r="R28" i="1"/>
  <c r="Q83" i="1"/>
  <c r="R131" i="1"/>
  <c r="S291" i="1"/>
  <c r="Q171" i="1"/>
  <c r="R142" i="1"/>
  <c r="S66" i="1"/>
  <c r="Q263" i="1"/>
  <c r="Q134" i="1"/>
  <c r="R180" i="1"/>
  <c r="Q212" i="1"/>
  <c r="R455" i="1"/>
  <c r="Q254" i="1"/>
  <c r="S60" i="1"/>
  <c r="R287" i="1"/>
  <c r="S34" i="1"/>
  <c r="R75" i="1"/>
  <c r="R44" i="1"/>
  <c r="R115" i="1"/>
  <c r="S18" i="1"/>
  <c r="R210" i="1"/>
  <c r="R106" i="1"/>
  <c r="S247" i="1"/>
  <c r="R134" i="1"/>
  <c r="S148" i="1"/>
  <c r="S164" i="1"/>
  <c r="S338" i="1"/>
  <c r="S109" i="1"/>
  <c r="Q28" i="1"/>
  <c r="R99" i="1"/>
  <c r="Q139" i="1"/>
  <c r="Q148" i="1"/>
  <c r="R164" i="1"/>
  <c r="S161" i="1"/>
  <c r="R479" i="1"/>
  <c r="Q107" i="1"/>
  <c r="R154" i="1"/>
  <c r="Q123" i="1"/>
  <c r="S83" i="1"/>
  <c r="R123" i="1"/>
  <c r="S58" i="1"/>
  <c r="S236" i="1"/>
  <c r="R110" i="1"/>
  <c r="Q172" i="1"/>
  <c r="R40" i="1"/>
  <c r="R118" i="1"/>
  <c r="R476" i="1"/>
  <c r="R132" i="1"/>
  <c r="S116" i="1"/>
  <c r="S97" i="1"/>
  <c r="S330" i="1"/>
  <c r="S316" i="1"/>
  <c r="Q43" i="1"/>
  <c r="S188" i="1"/>
  <c r="R269" i="1"/>
  <c r="S407" i="1"/>
  <c r="Q132" i="1"/>
  <c r="Q116" i="1"/>
  <c r="R25" i="1"/>
  <c r="S75" i="1"/>
  <c r="Q371" i="1"/>
  <c r="R67" i="1"/>
  <c r="R156" i="1"/>
  <c r="R315" i="1"/>
  <c r="S204" i="1"/>
  <c r="R325" i="1"/>
  <c r="Q100" i="1"/>
  <c r="R68" i="1"/>
  <c r="R33" i="1"/>
  <c r="R394" i="1"/>
  <c r="S172" i="1"/>
  <c r="R51" i="1"/>
  <c r="S413" i="1"/>
  <c r="Q293" i="1"/>
  <c r="S100" i="1"/>
  <c r="Q68" i="1"/>
  <c r="S458" i="1"/>
  <c r="S332" i="1"/>
  <c r="R35" i="1"/>
  <c r="S347" i="1"/>
  <c r="R261" i="1"/>
  <c r="R20" i="1"/>
  <c r="Q444" i="1"/>
  <c r="R43" i="1"/>
  <c r="S19" i="1"/>
  <c r="Q235" i="1"/>
  <c r="S365" i="1"/>
  <c r="S245" i="1"/>
  <c r="R84" i="1"/>
  <c r="S20" i="1"/>
  <c r="S41" i="1"/>
  <c r="S445" i="1"/>
  <c r="R211" i="1"/>
  <c r="R19" i="1"/>
  <c r="Q315" i="1"/>
  <c r="R222" i="1"/>
  <c r="R390" i="1"/>
  <c r="S359" i="1"/>
  <c r="S182" i="1"/>
  <c r="S250" i="1"/>
  <c r="Q442" i="1"/>
  <c r="Q58" i="1"/>
  <c r="R159" i="1"/>
  <c r="S467" i="1"/>
  <c r="Q457" i="1"/>
  <c r="S144" i="1"/>
  <c r="Q305" i="1"/>
  <c r="R265" i="1"/>
  <c r="S393" i="1"/>
  <c r="S484" i="1"/>
  <c r="S489" i="1"/>
  <c r="R489" i="1"/>
  <c r="Q489" i="1"/>
  <c r="S473" i="1"/>
  <c r="R473" i="1"/>
  <c r="Q473" i="1"/>
  <c r="Q367" i="1"/>
  <c r="R367" i="1"/>
  <c r="S367" i="1"/>
  <c r="Q351" i="1"/>
  <c r="S351" i="1"/>
  <c r="S319" i="1"/>
  <c r="Q319" i="1"/>
  <c r="R255" i="1"/>
  <c r="S255" i="1"/>
  <c r="R446" i="1"/>
  <c r="R133" i="1"/>
  <c r="S108" i="1"/>
  <c r="R31" i="1"/>
  <c r="S227" i="1"/>
  <c r="S99" i="1"/>
  <c r="S275" i="1"/>
  <c r="S287" i="1"/>
  <c r="R467" i="1"/>
  <c r="R276" i="1"/>
  <c r="Q206" i="1"/>
  <c r="Q78" i="1"/>
  <c r="R402" i="1"/>
  <c r="S217" i="1"/>
  <c r="Q136" i="1"/>
  <c r="S427" i="1"/>
  <c r="Q40" i="1"/>
  <c r="S280" i="1"/>
  <c r="S409" i="1"/>
  <c r="R311" i="1"/>
  <c r="R230" i="1"/>
  <c r="S488" i="1"/>
  <c r="Q325" i="1"/>
  <c r="Q84" i="1"/>
  <c r="R192" i="1"/>
  <c r="R273" i="1"/>
  <c r="Q23" i="1"/>
  <c r="Q354" i="1"/>
  <c r="S145" i="1"/>
  <c r="Q477" i="1"/>
  <c r="Q338" i="1"/>
  <c r="R161" i="1"/>
  <c r="S451" i="1"/>
  <c r="R144" i="1"/>
  <c r="S240" i="1"/>
  <c r="R425" i="1"/>
  <c r="S29" i="1"/>
  <c r="R250" i="1"/>
  <c r="Q265" i="1"/>
  <c r="S264" i="1"/>
  <c r="S448" i="1"/>
  <c r="Q334" i="1"/>
  <c r="R237" i="1"/>
  <c r="R109" i="1"/>
  <c r="R330" i="1"/>
  <c r="Q25" i="1"/>
  <c r="Q394" i="1"/>
  <c r="S380" i="1"/>
  <c r="R41" i="1"/>
  <c r="R312" i="1"/>
  <c r="S462" i="1"/>
  <c r="S303" i="1"/>
  <c r="R218" i="1"/>
  <c r="R457" i="1"/>
  <c r="R21" i="1"/>
  <c r="S391" i="1"/>
  <c r="S244" i="1"/>
  <c r="Q307" i="1"/>
  <c r="S468" i="1"/>
  <c r="Q256" i="1"/>
  <c r="S192" i="1"/>
  <c r="Q440" i="1"/>
  <c r="R440" i="1"/>
  <c r="Q392" i="1"/>
  <c r="R392" i="1"/>
  <c r="Q446" i="1"/>
  <c r="S37" i="1"/>
  <c r="R227" i="1"/>
  <c r="Q294" i="1"/>
  <c r="R165" i="1"/>
  <c r="R408" i="1"/>
  <c r="R217" i="1"/>
  <c r="S183" i="1"/>
  <c r="R409" i="1"/>
  <c r="Q488" i="1"/>
  <c r="S309" i="1"/>
  <c r="Q273" i="1"/>
  <c r="R370" i="1"/>
  <c r="S322" i="1"/>
  <c r="R145" i="1"/>
  <c r="S412" i="1"/>
  <c r="S306" i="1"/>
  <c r="R240" i="1"/>
  <c r="S205" i="1"/>
  <c r="R29" i="1"/>
  <c r="Q184" i="1"/>
  <c r="Q231" i="1"/>
  <c r="Q448" i="1"/>
  <c r="S318" i="1"/>
  <c r="Q237" i="1"/>
  <c r="S313" i="1"/>
  <c r="R296" i="1"/>
  <c r="R380" i="1"/>
  <c r="Q312" i="1"/>
  <c r="Q204" i="1"/>
  <c r="S430" i="1"/>
  <c r="Q478" i="1"/>
  <c r="Q202" i="1"/>
  <c r="Q425" i="1"/>
  <c r="Q335" i="1"/>
  <c r="S373" i="1"/>
  <c r="Q211" i="1"/>
  <c r="Q435" i="1"/>
  <c r="R223" i="1"/>
  <c r="Q417" i="1"/>
  <c r="S417" i="1"/>
  <c r="Q358" i="1"/>
  <c r="R358" i="1"/>
  <c r="Q213" i="1"/>
  <c r="R213" i="1"/>
  <c r="S213" i="1"/>
  <c r="Q181" i="1"/>
  <c r="S181" i="1"/>
  <c r="R117" i="1"/>
  <c r="S117" i="1"/>
  <c r="Q101" i="1"/>
  <c r="R101" i="1"/>
  <c r="S101" i="1"/>
  <c r="R430" i="1"/>
  <c r="S300" i="1"/>
  <c r="S383" i="1"/>
  <c r="Q415" i="1"/>
  <c r="R72" i="1"/>
  <c r="S395" i="1"/>
  <c r="R360" i="1"/>
  <c r="R183" i="1"/>
  <c r="S295" i="1"/>
  <c r="Q439" i="1"/>
  <c r="R309" i="1"/>
  <c r="S112" i="1"/>
  <c r="R224" i="1"/>
  <c r="Q411" i="1"/>
  <c r="R322" i="1"/>
  <c r="Q423" i="1"/>
  <c r="Q306" i="1"/>
  <c r="S129" i="1"/>
  <c r="S419" i="1"/>
  <c r="S16" i="1"/>
  <c r="R205" i="1"/>
  <c r="R185" i="1"/>
  <c r="R184" i="1"/>
  <c r="S231" i="1"/>
  <c r="R432" i="1"/>
  <c r="R318" i="1"/>
  <c r="S77" i="1"/>
  <c r="S266" i="1"/>
  <c r="Q313" i="1"/>
  <c r="Q296" i="1"/>
  <c r="S329" i="1"/>
  <c r="S59" i="1"/>
  <c r="Q188" i="1"/>
  <c r="Q186" i="1"/>
  <c r="Q375" i="1"/>
  <c r="R14" i="1"/>
  <c r="Q197" i="1"/>
  <c r="Q357" i="1"/>
  <c r="Q210" i="1"/>
  <c r="Q387" i="1"/>
  <c r="Q374" i="1"/>
  <c r="R374" i="1"/>
  <c r="Q278" i="1"/>
  <c r="S278" i="1"/>
  <c r="Q246" i="1"/>
  <c r="S246" i="1"/>
  <c r="Q431" i="1"/>
  <c r="R431" i="1"/>
  <c r="S431" i="1"/>
  <c r="S399" i="1"/>
  <c r="Q399" i="1"/>
  <c r="S389" i="1"/>
  <c r="Q421" i="1"/>
  <c r="S153" i="1"/>
  <c r="Q72" i="1"/>
  <c r="R395" i="1"/>
  <c r="Q360" i="1"/>
  <c r="R393" i="1"/>
  <c r="S439" i="1"/>
  <c r="R112" i="1"/>
  <c r="Q224" i="1"/>
  <c r="S432" i="1"/>
  <c r="S113" i="1"/>
  <c r="S444" i="1"/>
  <c r="S274" i="1"/>
  <c r="R129" i="1"/>
  <c r="R419" i="1"/>
  <c r="R16" i="1"/>
  <c r="S160" i="1"/>
  <c r="R460" i="1"/>
  <c r="S185" i="1"/>
  <c r="S221" i="1"/>
  <c r="R77" i="1"/>
  <c r="R266" i="1"/>
  <c r="R232" i="1"/>
  <c r="S298" i="1"/>
  <c r="R329" i="1"/>
  <c r="R248" i="1"/>
  <c r="S27" i="1"/>
  <c r="R445" i="1"/>
  <c r="Q170" i="1"/>
  <c r="Q466" i="1"/>
  <c r="S456" i="1"/>
  <c r="R181" i="1"/>
  <c r="Q51" i="1"/>
  <c r="Q191" i="1"/>
  <c r="R342" i="1"/>
  <c r="S342" i="1"/>
  <c r="R229" i="1"/>
  <c r="Q229" i="1"/>
  <c r="Q447" i="1"/>
  <c r="R447" i="1"/>
  <c r="S447" i="1"/>
  <c r="Q487" i="1"/>
  <c r="R487" i="1"/>
  <c r="S487" i="1"/>
  <c r="Q471" i="1"/>
  <c r="R471" i="1"/>
  <c r="S471" i="1"/>
  <c r="Q349" i="1"/>
  <c r="R349" i="1"/>
  <c r="S349" i="1"/>
  <c r="R333" i="1"/>
  <c r="S333" i="1"/>
  <c r="R317" i="1"/>
  <c r="S317" i="1"/>
  <c r="Q301" i="1"/>
  <c r="R301" i="1"/>
  <c r="Q285" i="1"/>
  <c r="R285" i="1"/>
  <c r="S285" i="1"/>
  <c r="S253" i="1"/>
  <c r="Q253" i="1"/>
  <c r="Q220" i="1"/>
  <c r="R220" i="1"/>
  <c r="R140" i="1"/>
  <c r="S140" i="1"/>
  <c r="Q124" i="1"/>
  <c r="R124" i="1"/>
  <c r="R414" i="1"/>
  <c r="Q179" i="1"/>
  <c r="R186" i="1"/>
  <c r="S69" i="1"/>
  <c r="R90" i="1"/>
  <c r="S195" i="1"/>
  <c r="S67" i="1"/>
  <c r="S363" i="1"/>
  <c r="R79" i="1"/>
  <c r="S401" i="1"/>
  <c r="Q174" i="1"/>
  <c r="S191" i="1"/>
  <c r="S377" i="1"/>
  <c r="S39" i="1"/>
  <c r="Q198" i="1"/>
  <c r="S293" i="1"/>
  <c r="R443" i="1"/>
  <c r="Q290" i="1"/>
  <c r="S455" i="1"/>
  <c r="R274" i="1"/>
  <c r="S369" i="1"/>
  <c r="R160" i="1"/>
  <c r="S157" i="1"/>
  <c r="R120" i="1"/>
  <c r="S151" i="1"/>
  <c r="R400" i="1"/>
  <c r="S302" i="1"/>
  <c r="R221" i="1"/>
  <c r="Q232" i="1"/>
  <c r="S215" i="1"/>
  <c r="R298" i="1"/>
  <c r="S480" i="1"/>
  <c r="Q156" i="1"/>
  <c r="Q332" i="1"/>
  <c r="Q476" i="1"/>
  <c r="S440" i="1"/>
  <c r="S165" i="1"/>
  <c r="S178" i="1"/>
  <c r="Q255" i="1"/>
  <c r="Q175" i="1"/>
  <c r="Q449" i="1"/>
  <c r="R449" i="1"/>
  <c r="S449" i="1"/>
  <c r="R377" i="1"/>
  <c r="S176" i="1"/>
  <c r="Q468" i="1"/>
  <c r="R369" i="1"/>
  <c r="S460" i="1"/>
  <c r="Q120" i="1"/>
  <c r="R302" i="1"/>
  <c r="S201" i="1"/>
  <c r="S249" i="1"/>
  <c r="Q463" i="1"/>
  <c r="R413" i="1"/>
  <c r="Q459" i="1"/>
  <c r="S424" i="1"/>
  <c r="R149" i="1"/>
  <c r="Q385" i="1"/>
  <c r="R385" i="1"/>
  <c r="S385" i="1"/>
  <c r="Q364" i="1"/>
  <c r="R364" i="1"/>
  <c r="R356" i="1"/>
  <c r="Q356" i="1"/>
  <c r="R348" i="1"/>
  <c r="S348" i="1"/>
  <c r="Q340" i="1"/>
  <c r="R340" i="1"/>
  <c r="Q324" i="1"/>
  <c r="R324" i="1"/>
  <c r="S324" i="1"/>
  <c r="Q308" i="1"/>
  <c r="R308" i="1"/>
  <c r="Q292" i="1"/>
  <c r="S292" i="1"/>
  <c r="R292" i="1"/>
  <c r="R268" i="1"/>
  <c r="S268" i="1"/>
  <c r="Q260" i="1"/>
  <c r="S260" i="1"/>
  <c r="Q252" i="1"/>
  <c r="R252" i="1"/>
  <c r="S252" i="1"/>
  <c r="Q219" i="1"/>
  <c r="R219" i="1"/>
  <c r="Q187" i="1"/>
  <c r="R187" i="1"/>
  <c r="Q91" i="1"/>
  <c r="R91" i="1"/>
  <c r="R398" i="1"/>
  <c r="S175" i="1"/>
  <c r="R478" i="1"/>
  <c r="R438" i="1"/>
  <c r="R480" i="1"/>
  <c r="S57" i="1"/>
  <c r="Q328" i="1"/>
  <c r="R407" i="1"/>
  <c r="S261" i="1"/>
  <c r="R48" i="1"/>
  <c r="R176" i="1"/>
  <c r="R344" i="1"/>
  <c r="S81" i="1"/>
  <c r="S477" i="1"/>
  <c r="S241" i="1"/>
  <c r="R97" i="1"/>
  <c r="S337" i="1"/>
  <c r="S33" i="1"/>
  <c r="S96" i="1"/>
  <c r="R121" i="1"/>
  <c r="R384" i="1"/>
  <c r="S189" i="1"/>
  <c r="R45" i="1"/>
  <c r="R201" i="1"/>
  <c r="Q152" i="1"/>
  <c r="S233" i="1"/>
  <c r="R249" i="1"/>
  <c r="S167" i="1"/>
  <c r="R415" i="1"/>
  <c r="S124" i="1"/>
  <c r="R300" i="1"/>
  <c r="Q122" i="1"/>
  <c r="Q443" i="1"/>
  <c r="S408" i="1"/>
  <c r="Q133" i="1"/>
  <c r="Q454" i="1"/>
  <c r="Q66" i="1"/>
  <c r="Q450" i="1"/>
  <c r="Q143" i="1"/>
  <c r="Q483" i="1"/>
  <c r="S483" i="1"/>
  <c r="R461" i="1"/>
  <c r="S461" i="1"/>
  <c r="Q429" i="1"/>
  <c r="S429" i="1"/>
  <c r="Q405" i="1"/>
  <c r="S405" i="1"/>
  <c r="Q398" i="1"/>
  <c r="R85" i="1"/>
  <c r="R450" i="1"/>
  <c r="Q21" i="1"/>
  <c r="R244" i="1"/>
  <c r="M14" i="1"/>
  <c r="R57" i="1"/>
  <c r="R361" i="1"/>
  <c r="R353" i="1"/>
  <c r="R391" i="1"/>
  <c r="S435" i="1"/>
  <c r="Q48" i="1"/>
  <c r="S485" i="1"/>
  <c r="R258" i="1"/>
  <c r="R81" i="1"/>
  <c r="S469" i="1"/>
  <c r="R241" i="1"/>
  <c r="R337" i="1"/>
  <c r="R96" i="1"/>
  <c r="S125" i="1"/>
  <c r="R396" i="1"/>
  <c r="R56" i="1"/>
  <c r="S87" i="1"/>
  <c r="S384" i="1"/>
  <c r="S286" i="1"/>
  <c r="R189" i="1"/>
  <c r="R152" i="1"/>
  <c r="S135" i="1"/>
  <c r="R233" i="1"/>
  <c r="R167" i="1"/>
  <c r="R399" i="1"/>
  <c r="Q284" i="1"/>
  <c r="R381" i="1"/>
  <c r="R411" i="1"/>
  <c r="S392" i="1"/>
  <c r="Q117" i="1"/>
  <c r="Q438" i="1"/>
  <c r="R397" i="1"/>
  <c r="S397" i="1"/>
  <c r="Q331" i="1"/>
  <c r="R331" i="1"/>
  <c r="S331" i="1"/>
  <c r="Q242" i="1"/>
  <c r="R242" i="1"/>
  <c r="Q226" i="1"/>
  <c r="R226" i="1"/>
  <c r="S226" i="1"/>
  <c r="Q194" i="1"/>
  <c r="S194" i="1"/>
  <c r="R382" i="1"/>
  <c r="R271" i="1"/>
  <c r="Q155" i="1"/>
  <c r="S163" i="1"/>
  <c r="R138" i="1"/>
  <c r="R456" i="1"/>
  <c r="Q142" i="1"/>
  <c r="R27" i="1"/>
  <c r="R283" i="1"/>
  <c r="S199" i="1"/>
  <c r="Q361" i="1"/>
  <c r="Q475" i="1"/>
  <c r="Q359" i="1"/>
  <c r="R410" i="1"/>
  <c r="S472" i="1"/>
  <c r="S128" i="1"/>
  <c r="Q485" i="1"/>
  <c r="S258" i="1"/>
  <c r="Q469" i="1"/>
  <c r="S65" i="1"/>
  <c r="Q403" i="1"/>
  <c r="Q125" i="1"/>
  <c r="S396" i="1"/>
  <c r="S73" i="1"/>
  <c r="Q56" i="1"/>
  <c r="R87" i="1"/>
  <c r="S366" i="1"/>
  <c r="R286" i="1"/>
  <c r="R416" i="1"/>
  <c r="S137" i="1"/>
  <c r="R135" i="1"/>
  <c r="R168" i="1"/>
  <c r="R383" i="1"/>
  <c r="Q92" i="1"/>
  <c r="Q268" i="1"/>
  <c r="R363" i="1"/>
  <c r="S374" i="1"/>
  <c r="Q271" i="1"/>
  <c r="S402" i="1"/>
  <c r="R406" i="1"/>
  <c r="S406" i="1"/>
  <c r="Q414" i="1"/>
  <c r="R453" i="1"/>
  <c r="S453" i="1"/>
  <c r="Q453" i="1"/>
  <c r="R437" i="1"/>
  <c r="S437" i="1"/>
  <c r="Q382" i="1"/>
  <c r="R284" i="1"/>
  <c r="S479" i="1"/>
  <c r="S297" i="1"/>
  <c r="R199" i="1"/>
  <c r="S281" i="1"/>
  <c r="S475" i="1"/>
  <c r="R441" i="1"/>
  <c r="S343" i="1"/>
  <c r="S420" i="1"/>
  <c r="R373" i="1"/>
  <c r="S321" i="1"/>
  <c r="Q472" i="1"/>
  <c r="R128" i="1"/>
  <c r="R420" i="1"/>
  <c r="S49" i="1"/>
  <c r="R452" i="1"/>
  <c r="S225" i="1"/>
  <c r="R65" i="1"/>
  <c r="R289" i="1"/>
  <c r="S403" i="1"/>
  <c r="S32" i="1"/>
  <c r="S362" i="1"/>
  <c r="R73" i="1"/>
  <c r="R366" i="1"/>
  <c r="S173" i="1"/>
  <c r="S459" i="1"/>
  <c r="R137" i="1"/>
  <c r="R104" i="1"/>
  <c r="S169" i="1"/>
  <c r="Q168" i="1"/>
  <c r="S103" i="1"/>
  <c r="Q365" i="1"/>
  <c r="S235" i="1"/>
  <c r="Q347" i="1"/>
  <c r="Q441" i="1"/>
  <c r="S358" i="1"/>
  <c r="Q69" i="1"/>
  <c r="S390" i="1"/>
  <c r="Q486" i="1"/>
  <c r="Q79" i="1"/>
  <c r="Q433" i="1"/>
  <c r="S433" i="1"/>
  <c r="S310" i="1"/>
  <c r="R197" i="1"/>
  <c r="S14" i="1"/>
  <c r="R316" i="1"/>
  <c r="S346" i="1"/>
  <c r="R297" i="1"/>
  <c r="R281" i="1"/>
  <c r="S474" i="1"/>
  <c r="R343" i="1"/>
  <c r="R321" i="1"/>
  <c r="S357" i="1"/>
  <c r="S209" i="1"/>
  <c r="R49" i="1"/>
  <c r="Q452" i="1"/>
  <c r="R225" i="1"/>
  <c r="S289" i="1"/>
  <c r="R32" i="1"/>
  <c r="Q93" i="1"/>
  <c r="R362" i="1"/>
  <c r="R458" i="1"/>
  <c r="S404" i="1"/>
  <c r="S270" i="1"/>
  <c r="R173" i="1"/>
  <c r="S481" i="1"/>
  <c r="Q104" i="1"/>
  <c r="S55" i="1"/>
  <c r="R169" i="1"/>
  <c r="R103" i="1"/>
  <c r="Q333" i="1"/>
  <c r="S219" i="1"/>
  <c r="Q342" i="1"/>
  <c r="Q53" i="1"/>
  <c r="S372" i="1"/>
  <c r="Q470" i="1"/>
  <c r="R319" i="1"/>
  <c r="R63" i="1"/>
  <c r="Q422" i="1"/>
  <c r="R422" i="1"/>
  <c r="S422" i="1"/>
  <c r="S421" i="1"/>
  <c r="R37" i="1"/>
  <c r="S326" i="1"/>
  <c r="S149" i="1"/>
  <c r="R203" i="1"/>
  <c r="S53" i="1"/>
  <c r="S335" i="1"/>
  <c r="R346" i="1"/>
  <c r="R426" i="1"/>
  <c r="R484" i="1"/>
  <c r="S341" i="1"/>
  <c r="S64" i="1"/>
  <c r="S388" i="1"/>
  <c r="R209" i="1"/>
  <c r="S436" i="1"/>
  <c r="S17" i="1"/>
  <c r="S353" i="1"/>
  <c r="S93" i="1"/>
  <c r="S345" i="1"/>
  <c r="S350" i="1"/>
  <c r="R270" i="1"/>
  <c r="S89" i="1"/>
  <c r="R55" i="1"/>
  <c r="R88" i="1"/>
  <c r="Q317" i="1"/>
  <c r="S203" i="1"/>
  <c r="S299" i="1"/>
  <c r="S426" i="1"/>
  <c r="R326" i="1"/>
  <c r="S356" i="1"/>
  <c r="Q437" i="1"/>
  <c r="R436" i="1"/>
  <c r="S47" i="1"/>
  <c r="R216" i="1"/>
  <c r="R200" i="1"/>
  <c r="R474" i="1"/>
  <c r="S327" i="1"/>
  <c r="Q341" i="1"/>
  <c r="R257" i="1"/>
  <c r="Q277" i="1"/>
  <c r="R64" i="1"/>
  <c r="R388" i="1"/>
  <c r="S193" i="1"/>
  <c r="R17" i="1"/>
  <c r="S208" i="1"/>
  <c r="Q80" i="1"/>
  <c r="S314" i="1"/>
  <c r="R345" i="1"/>
  <c r="Q344" i="1"/>
  <c r="R350" i="1"/>
  <c r="S141" i="1"/>
  <c r="Q428" i="1"/>
  <c r="R89" i="1"/>
  <c r="R24" i="1"/>
  <c r="S105" i="1"/>
  <c r="Q88" i="1"/>
  <c r="Q481" i="1"/>
  <c r="S301" i="1"/>
  <c r="S155" i="1"/>
  <c r="S187" i="1"/>
  <c r="S283" i="1"/>
  <c r="Q410" i="1"/>
  <c r="R417" i="1"/>
  <c r="S340" i="1"/>
  <c r="R404" i="1"/>
  <c r="Q386" i="1"/>
  <c r="R386" i="1"/>
  <c r="R470" i="1"/>
  <c r="Q424" i="1"/>
  <c r="S282" i="1"/>
  <c r="Q216" i="1"/>
  <c r="Q200" i="1"/>
  <c r="Q376" i="1"/>
  <c r="S257" i="1"/>
  <c r="S177" i="1"/>
  <c r="S370" i="1"/>
  <c r="R193" i="1"/>
  <c r="R208" i="1"/>
  <c r="S305" i="1"/>
  <c r="S80" i="1"/>
  <c r="S61" i="1"/>
  <c r="R314" i="1"/>
  <c r="S254" i="1"/>
  <c r="R141" i="1"/>
  <c r="R412" i="1"/>
  <c r="Q24" i="1"/>
  <c r="R105" i="1"/>
  <c r="Q269" i="1"/>
  <c r="S107" i="1"/>
  <c r="S171" i="1"/>
  <c r="S267" i="1"/>
  <c r="R433" i="1"/>
  <c r="R376" i="1"/>
  <c r="R294" i="1"/>
  <c r="S308" i="1"/>
  <c r="R405" i="1"/>
  <c r="S434" i="1"/>
  <c r="R434" i="1"/>
  <c r="Q434" i="1"/>
  <c r="R418" i="1"/>
  <c r="S418" i="1"/>
  <c r="Q482" i="1"/>
  <c r="R482" i="1"/>
  <c r="Q368" i="1"/>
  <c r="R368" i="1"/>
  <c r="Q352" i="1"/>
  <c r="R352" i="1"/>
  <c r="R336" i="1"/>
  <c r="S336" i="1"/>
  <c r="R320" i="1"/>
  <c r="S320" i="1"/>
  <c r="R304" i="1"/>
  <c r="S304" i="1"/>
  <c r="Q288" i="1"/>
  <c r="R288" i="1"/>
  <c r="S272" i="1"/>
  <c r="Q272" i="1"/>
  <c r="R272" i="1"/>
  <c r="Q239" i="1"/>
  <c r="R239" i="1"/>
  <c r="S239" i="1"/>
  <c r="Q207" i="1"/>
  <c r="R207" i="1"/>
  <c r="S127" i="1"/>
  <c r="R127" i="1"/>
  <c r="Q111" i="1"/>
  <c r="R111" i="1"/>
  <c r="Q95" i="1"/>
  <c r="R95" i="1"/>
  <c r="S95" i="1"/>
  <c r="R486" i="1"/>
  <c r="S454" i="1"/>
  <c r="S115" i="1"/>
  <c r="R291" i="1"/>
  <c r="R256" i="1"/>
  <c r="Q222" i="1"/>
  <c r="R372" i="1"/>
  <c r="R442" i="1"/>
  <c r="R464" i="1"/>
  <c r="Q416" i="1"/>
  <c r="R253" i="1"/>
  <c r="R278" i="1"/>
  <c r="Q276" i="1"/>
  <c r="R389" i="1"/>
  <c r="R401" i="1"/>
  <c r="Q304" i="1"/>
  <c r="R351" i="1"/>
  <c r="M317" i="1"/>
  <c r="N317" i="1"/>
  <c r="O317" i="1"/>
  <c r="N261" i="1"/>
  <c r="O261" i="1"/>
  <c r="M261" i="1"/>
  <c r="O470" i="1"/>
  <c r="M470" i="1"/>
  <c r="N470" i="1"/>
  <c r="N340" i="1"/>
  <c r="M340" i="1"/>
  <c r="O340" i="1"/>
  <c r="M276" i="1"/>
  <c r="N276" i="1"/>
  <c r="O276" i="1"/>
  <c r="M227" i="1"/>
  <c r="N227" i="1"/>
  <c r="O227" i="1"/>
  <c r="N195" i="1"/>
  <c r="M195" i="1"/>
  <c r="O195" i="1"/>
  <c r="N83" i="1"/>
  <c r="M83" i="1"/>
  <c r="O83" i="1"/>
  <c r="O453" i="1"/>
  <c r="M453" i="1"/>
  <c r="N453" i="1"/>
  <c r="M389" i="1"/>
  <c r="O389" i="1"/>
  <c r="N389" i="1"/>
  <c r="M460" i="1"/>
  <c r="N460" i="1"/>
  <c r="O460" i="1"/>
  <c r="O452" i="1"/>
  <c r="M452" i="1"/>
  <c r="N452" i="1"/>
  <c r="N444" i="1"/>
  <c r="M444" i="1"/>
  <c r="O444" i="1"/>
  <c r="O436" i="1"/>
  <c r="N436" i="1"/>
  <c r="M436" i="1"/>
  <c r="M428" i="1"/>
  <c r="N428" i="1"/>
  <c r="O428" i="1"/>
  <c r="N420" i="1"/>
  <c r="M420" i="1"/>
  <c r="O420" i="1"/>
  <c r="N412" i="1"/>
  <c r="O412" i="1"/>
  <c r="M412" i="1"/>
  <c r="M404" i="1"/>
  <c r="O404" i="1"/>
  <c r="N404" i="1"/>
  <c r="N396" i="1"/>
  <c r="M396" i="1"/>
  <c r="O396" i="1"/>
  <c r="N388" i="1"/>
  <c r="O388" i="1"/>
  <c r="M388" i="1"/>
  <c r="N380" i="1"/>
  <c r="M380" i="1"/>
  <c r="O380" i="1"/>
  <c r="M484" i="1"/>
  <c r="N484" i="1"/>
  <c r="O484" i="1"/>
  <c r="M476" i="1"/>
  <c r="N476" i="1"/>
  <c r="O476" i="1"/>
  <c r="M468" i="1"/>
  <c r="N468" i="1"/>
  <c r="O468" i="1"/>
  <c r="N370" i="1"/>
  <c r="O370" i="1"/>
  <c r="M370" i="1"/>
  <c r="N362" i="1"/>
  <c r="M362" i="1"/>
  <c r="O362" i="1"/>
  <c r="N354" i="1"/>
  <c r="O354" i="1"/>
  <c r="M354" i="1"/>
  <c r="O346" i="1"/>
  <c r="M346" i="1"/>
  <c r="N346" i="1"/>
  <c r="N338" i="1"/>
  <c r="O338" i="1"/>
  <c r="M338" i="1"/>
  <c r="O330" i="1"/>
  <c r="M330" i="1"/>
  <c r="N330" i="1"/>
  <c r="N322" i="1"/>
  <c r="O322" i="1"/>
  <c r="M322" i="1"/>
  <c r="O314" i="1"/>
  <c r="M314" i="1"/>
  <c r="N314" i="1"/>
  <c r="N306" i="1"/>
  <c r="O306" i="1"/>
  <c r="M306" i="1"/>
  <c r="O298" i="1"/>
  <c r="N298" i="1"/>
  <c r="M298" i="1"/>
  <c r="N290" i="1"/>
  <c r="O290" i="1"/>
  <c r="M290" i="1"/>
  <c r="O282" i="1"/>
  <c r="N282" i="1"/>
  <c r="M282" i="1"/>
  <c r="N274" i="1"/>
  <c r="O274" i="1"/>
  <c r="M274" i="1"/>
  <c r="O266" i="1"/>
  <c r="M266" i="1"/>
  <c r="N266" i="1"/>
  <c r="N258" i="1"/>
  <c r="O258" i="1"/>
  <c r="M258" i="1"/>
  <c r="O250" i="1"/>
  <c r="M250" i="1"/>
  <c r="N250" i="1"/>
  <c r="M241" i="1"/>
  <c r="O241" i="1"/>
  <c r="N241" i="1"/>
  <c r="M233" i="1"/>
  <c r="N233" i="1"/>
  <c r="O233" i="1"/>
  <c r="M225" i="1"/>
  <c r="N225" i="1"/>
  <c r="O225" i="1"/>
  <c r="M217" i="1"/>
  <c r="N217" i="1"/>
  <c r="O217" i="1"/>
  <c r="M209" i="1"/>
  <c r="O209" i="1"/>
  <c r="N209" i="1"/>
  <c r="M201" i="1"/>
  <c r="O201" i="1"/>
  <c r="N201" i="1"/>
  <c r="N193" i="1"/>
  <c r="O193" i="1"/>
  <c r="M193" i="1"/>
  <c r="N185" i="1"/>
  <c r="M185" i="1"/>
  <c r="O185" i="1"/>
  <c r="N177" i="1"/>
  <c r="M177" i="1"/>
  <c r="O177" i="1"/>
  <c r="M169" i="1"/>
  <c r="O169" i="1"/>
  <c r="N169" i="1"/>
  <c r="M161" i="1"/>
  <c r="N161" i="1"/>
  <c r="O161" i="1"/>
  <c r="M153" i="1"/>
  <c r="N153" i="1"/>
  <c r="O153" i="1"/>
  <c r="O145" i="1"/>
  <c r="M145" i="1"/>
  <c r="N145" i="1"/>
  <c r="M137" i="1"/>
  <c r="N137" i="1"/>
  <c r="O137" i="1"/>
  <c r="M129" i="1"/>
  <c r="N129" i="1"/>
  <c r="O129" i="1"/>
  <c r="N121" i="1"/>
  <c r="O121" i="1"/>
  <c r="M121" i="1"/>
  <c r="M113" i="1"/>
  <c r="O113" i="1"/>
  <c r="N113" i="1"/>
  <c r="N105" i="1"/>
  <c r="O105" i="1"/>
  <c r="M105" i="1"/>
  <c r="N97" i="1"/>
  <c r="M97" i="1"/>
  <c r="O97" i="1"/>
  <c r="M89" i="1"/>
  <c r="N89" i="1"/>
  <c r="O89" i="1"/>
  <c r="O81" i="1"/>
  <c r="M81" i="1"/>
  <c r="N81" i="1"/>
  <c r="O73" i="1"/>
  <c r="N73" i="1"/>
  <c r="M73" i="1"/>
  <c r="O65" i="1"/>
  <c r="M65" i="1"/>
  <c r="N65" i="1"/>
  <c r="M57" i="1"/>
  <c r="N57" i="1"/>
  <c r="O57" i="1"/>
  <c r="M49" i="1"/>
  <c r="N49" i="1"/>
  <c r="O49" i="1"/>
  <c r="M41" i="1"/>
  <c r="N41" i="1"/>
  <c r="O41" i="1"/>
  <c r="M33" i="1"/>
  <c r="N33" i="1"/>
  <c r="O33" i="1"/>
  <c r="M25" i="1"/>
  <c r="N25" i="1"/>
  <c r="O25" i="1"/>
  <c r="M17" i="1"/>
  <c r="N17" i="1"/>
  <c r="O17" i="1"/>
  <c r="O459" i="1"/>
  <c r="M459" i="1"/>
  <c r="N459" i="1"/>
  <c r="M451" i="1"/>
  <c r="O451" i="1"/>
  <c r="N451" i="1"/>
  <c r="M443" i="1"/>
  <c r="N443" i="1"/>
  <c r="O443" i="1"/>
  <c r="O435" i="1"/>
  <c r="N435" i="1"/>
  <c r="M435" i="1"/>
  <c r="M427" i="1"/>
  <c r="N427" i="1"/>
  <c r="O427" i="1"/>
  <c r="M419" i="1"/>
  <c r="N419" i="1"/>
  <c r="O419" i="1"/>
  <c r="M411" i="1"/>
  <c r="N411" i="1"/>
  <c r="O411" i="1"/>
  <c r="M403" i="1"/>
  <c r="N403" i="1"/>
  <c r="O403" i="1"/>
  <c r="M395" i="1"/>
  <c r="O395" i="1"/>
  <c r="N395" i="1"/>
  <c r="M387" i="1"/>
  <c r="N387" i="1"/>
  <c r="O387" i="1"/>
  <c r="N357" i="1"/>
  <c r="O357" i="1"/>
  <c r="M357" i="1"/>
  <c r="M285" i="1"/>
  <c r="N285" i="1"/>
  <c r="O285" i="1"/>
  <c r="O219" i="1"/>
  <c r="M219" i="1"/>
  <c r="N219" i="1"/>
  <c r="O265" i="1"/>
  <c r="N265" i="1"/>
  <c r="M265" i="1"/>
  <c r="M120" i="1"/>
  <c r="N120" i="1"/>
  <c r="O120" i="1"/>
  <c r="M479" i="1"/>
  <c r="O479" i="1"/>
  <c r="N479" i="1"/>
  <c r="N373" i="1"/>
  <c r="M373" i="1"/>
  <c r="O373" i="1"/>
  <c r="N277" i="1"/>
  <c r="M277" i="1"/>
  <c r="O277" i="1"/>
  <c r="M268" i="1"/>
  <c r="N268" i="1"/>
  <c r="O268" i="1"/>
  <c r="M123" i="1"/>
  <c r="O123" i="1"/>
  <c r="N123" i="1"/>
  <c r="N341" i="1"/>
  <c r="O341" i="1"/>
  <c r="M341" i="1"/>
  <c r="M220" i="1"/>
  <c r="N220" i="1"/>
  <c r="O220" i="1"/>
  <c r="N372" i="1"/>
  <c r="O372" i="1"/>
  <c r="M372" i="1"/>
  <c r="O324" i="1"/>
  <c r="M324" i="1"/>
  <c r="N324" i="1"/>
  <c r="N244" i="1"/>
  <c r="O244" i="1"/>
  <c r="M244" i="1"/>
  <c r="N163" i="1"/>
  <c r="O163" i="1"/>
  <c r="M163" i="1"/>
  <c r="M475" i="1"/>
  <c r="N475" i="1"/>
  <c r="O475" i="1"/>
  <c r="O369" i="1"/>
  <c r="N369" i="1"/>
  <c r="M369" i="1"/>
  <c r="O329" i="1"/>
  <c r="M329" i="1"/>
  <c r="N329" i="1"/>
  <c r="N281" i="1"/>
  <c r="M281" i="1"/>
  <c r="O281" i="1"/>
  <c r="M232" i="1"/>
  <c r="O232" i="1"/>
  <c r="N232" i="1"/>
  <c r="M192" i="1"/>
  <c r="N192" i="1"/>
  <c r="O192" i="1"/>
  <c r="M152" i="1"/>
  <c r="O152" i="1"/>
  <c r="N152" i="1"/>
  <c r="M112" i="1"/>
  <c r="O112" i="1"/>
  <c r="N112" i="1"/>
  <c r="M80" i="1"/>
  <c r="N80" i="1"/>
  <c r="O80" i="1"/>
  <c r="M56" i="1"/>
  <c r="N56" i="1"/>
  <c r="O56" i="1"/>
  <c r="M24" i="1"/>
  <c r="N24" i="1"/>
  <c r="O24" i="1"/>
  <c r="O458" i="1"/>
  <c r="N458" i="1"/>
  <c r="M458" i="1"/>
  <c r="M410" i="1"/>
  <c r="N410" i="1"/>
  <c r="O410" i="1"/>
  <c r="N482" i="1"/>
  <c r="M482" i="1"/>
  <c r="O482" i="1"/>
  <c r="M344" i="1"/>
  <c r="O344" i="1"/>
  <c r="N344" i="1"/>
  <c r="M320" i="1"/>
  <c r="O320" i="1"/>
  <c r="N320" i="1"/>
  <c r="M304" i="1"/>
  <c r="N304" i="1"/>
  <c r="O304" i="1"/>
  <c r="M288" i="1"/>
  <c r="N288" i="1"/>
  <c r="O288" i="1"/>
  <c r="M272" i="1"/>
  <c r="N272" i="1"/>
  <c r="O272" i="1"/>
  <c r="M256" i="1"/>
  <c r="N256" i="1"/>
  <c r="O256" i="1"/>
  <c r="M248" i="1"/>
  <c r="O248" i="1"/>
  <c r="N248" i="1"/>
  <c r="N239" i="1"/>
  <c r="O239" i="1"/>
  <c r="M239" i="1"/>
  <c r="O231" i="1"/>
  <c r="M231" i="1"/>
  <c r="N231" i="1"/>
  <c r="N223" i="1"/>
  <c r="M223" i="1"/>
  <c r="O223" i="1"/>
  <c r="O215" i="1"/>
  <c r="N215" i="1"/>
  <c r="M215" i="1"/>
  <c r="M207" i="1"/>
  <c r="N207" i="1"/>
  <c r="O207" i="1"/>
  <c r="O199" i="1"/>
  <c r="M199" i="1"/>
  <c r="N199" i="1"/>
  <c r="O191" i="1"/>
  <c r="M191" i="1"/>
  <c r="N191" i="1"/>
  <c r="O183" i="1"/>
  <c r="M183" i="1"/>
  <c r="N183" i="1"/>
  <c r="N175" i="1"/>
  <c r="M175" i="1"/>
  <c r="O175" i="1"/>
  <c r="O167" i="1"/>
  <c r="M167" i="1"/>
  <c r="N167" i="1"/>
  <c r="M159" i="1"/>
  <c r="N159" i="1"/>
  <c r="O159" i="1"/>
  <c r="O151" i="1"/>
  <c r="M151" i="1"/>
  <c r="N151" i="1"/>
  <c r="N143" i="1"/>
  <c r="O143" i="1"/>
  <c r="M143" i="1"/>
  <c r="O135" i="1"/>
  <c r="M135" i="1"/>
  <c r="N135" i="1"/>
  <c r="O127" i="1"/>
  <c r="M127" i="1"/>
  <c r="N127" i="1"/>
  <c r="O119" i="1"/>
  <c r="N119" i="1"/>
  <c r="M119" i="1"/>
  <c r="O111" i="1"/>
  <c r="M111" i="1"/>
  <c r="N111" i="1"/>
  <c r="O103" i="1"/>
  <c r="M103" i="1"/>
  <c r="N103" i="1"/>
  <c r="M95" i="1"/>
  <c r="N95" i="1"/>
  <c r="O95" i="1"/>
  <c r="O87" i="1"/>
  <c r="N87" i="1"/>
  <c r="M87" i="1"/>
  <c r="M79" i="1"/>
  <c r="N79" i="1"/>
  <c r="O79" i="1"/>
  <c r="O71" i="1"/>
  <c r="M71" i="1"/>
  <c r="N71" i="1"/>
  <c r="N63" i="1"/>
  <c r="M63" i="1"/>
  <c r="O63" i="1"/>
  <c r="O55" i="1"/>
  <c r="N55" i="1"/>
  <c r="M55" i="1"/>
  <c r="N47" i="1"/>
  <c r="M47" i="1"/>
  <c r="O47" i="1"/>
  <c r="O39" i="1"/>
  <c r="N39" i="1"/>
  <c r="M39" i="1"/>
  <c r="M31" i="1"/>
  <c r="N31" i="1"/>
  <c r="O31" i="1"/>
  <c r="O23" i="1"/>
  <c r="M23" i="1"/>
  <c r="N23" i="1"/>
  <c r="M15" i="1"/>
  <c r="N15" i="1"/>
  <c r="O15" i="1"/>
  <c r="M115" i="1"/>
  <c r="N115" i="1"/>
  <c r="O115" i="1"/>
  <c r="N309" i="1"/>
  <c r="M309" i="1"/>
  <c r="O309" i="1"/>
  <c r="M300" i="1"/>
  <c r="O300" i="1"/>
  <c r="N300" i="1"/>
  <c r="M155" i="1"/>
  <c r="O155" i="1"/>
  <c r="N155" i="1"/>
  <c r="O467" i="1"/>
  <c r="N467" i="1"/>
  <c r="M467" i="1"/>
  <c r="N361" i="1"/>
  <c r="O361" i="1"/>
  <c r="M361" i="1"/>
  <c r="O337" i="1"/>
  <c r="N337" i="1"/>
  <c r="M337" i="1"/>
  <c r="N313" i="1"/>
  <c r="M313" i="1"/>
  <c r="O313" i="1"/>
  <c r="M289" i="1"/>
  <c r="N289" i="1"/>
  <c r="O289" i="1"/>
  <c r="O249" i="1"/>
  <c r="M249" i="1"/>
  <c r="N249" i="1"/>
  <c r="M224" i="1"/>
  <c r="O224" i="1"/>
  <c r="N224" i="1"/>
  <c r="M208" i="1"/>
  <c r="N208" i="1"/>
  <c r="O208" i="1"/>
  <c r="M184" i="1"/>
  <c r="N184" i="1"/>
  <c r="O184" i="1"/>
  <c r="M176" i="1"/>
  <c r="N176" i="1"/>
  <c r="O176" i="1"/>
  <c r="M160" i="1"/>
  <c r="O160" i="1"/>
  <c r="N160" i="1"/>
  <c r="M144" i="1"/>
  <c r="O144" i="1"/>
  <c r="N144" i="1"/>
  <c r="M104" i="1"/>
  <c r="N104" i="1"/>
  <c r="O104" i="1"/>
  <c r="M88" i="1"/>
  <c r="O88" i="1"/>
  <c r="N88" i="1"/>
  <c r="M72" i="1"/>
  <c r="O72" i="1"/>
  <c r="N72" i="1"/>
  <c r="M32" i="1"/>
  <c r="N32" i="1"/>
  <c r="O32" i="1"/>
  <c r="M442" i="1"/>
  <c r="N442" i="1"/>
  <c r="O442" i="1"/>
  <c r="N474" i="1"/>
  <c r="M474" i="1"/>
  <c r="O474" i="1"/>
  <c r="M360" i="1"/>
  <c r="N360" i="1"/>
  <c r="O360" i="1"/>
  <c r="M296" i="1"/>
  <c r="N296" i="1"/>
  <c r="O296" i="1"/>
  <c r="M457" i="1"/>
  <c r="O457" i="1"/>
  <c r="N457" i="1"/>
  <c r="M409" i="1"/>
  <c r="N409" i="1"/>
  <c r="O409" i="1"/>
  <c r="M393" i="1"/>
  <c r="O393" i="1"/>
  <c r="N393" i="1"/>
  <c r="M489" i="1"/>
  <c r="N489" i="1"/>
  <c r="O489" i="1"/>
  <c r="N481" i="1"/>
  <c r="M481" i="1"/>
  <c r="O481" i="1"/>
  <c r="M473" i="1"/>
  <c r="N473" i="1"/>
  <c r="O473" i="1"/>
  <c r="O375" i="1"/>
  <c r="M375" i="1"/>
  <c r="N375" i="1"/>
  <c r="N367" i="1"/>
  <c r="M367" i="1"/>
  <c r="O367" i="1"/>
  <c r="O359" i="1"/>
  <c r="M359" i="1"/>
  <c r="N359" i="1"/>
  <c r="M351" i="1"/>
  <c r="N351" i="1"/>
  <c r="O351" i="1"/>
  <c r="O343" i="1"/>
  <c r="M343" i="1"/>
  <c r="N343" i="1"/>
  <c r="M335" i="1"/>
  <c r="N335" i="1"/>
  <c r="O335" i="1"/>
  <c r="O327" i="1"/>
  <c r="M327" i="1"/>
  <c r="N327" i="1"/>
  <c r="M319" i="1"/>
  <c r="O319" i="1"/>
  <c r="N319" i="1"/>
  <c r="O311" i="1"/>
  <c r="N311" i="1"/>
  <c r="M311" i="1"/>
  <c r="N303" i="1"/>
  <c r="M303" i="1"/>
  <c r="O303" i="1"/>
  <c r="O295" i="1"/>
  <c r="N295" i="1"/>
  <c r="M295" i="1"/>
  <c r="M287" i="1"/>
  <c r="O287" i="1"/>
  <c r="N287" i="1"/>
  <c r="O279" i="1"/>
  <c r="M279" i="1"/>
  <c r="N279" i="1"/>
  <c r="N271" i="1"/>
  <c r="O271" i="1"/>
  <c r="M271" i="1"/>
  <c r="O263" i="1"/>
  <c r="M263" i="1"/>
  <c r="N263" i="1"/>
  <c r="M255" i="1"/>
  <c r="O255" i="1"/>
  <c r="N255" i="1"/>
  <c r="O247" i="1"/>
  <c r="N247" i="1"/>
  <c r="M247" i="1"/>
  <c r="M238" i="1"/>
  <c r="N238" i="1"/>
  <c r="O238" i="1"/>
  <c r="M230" i="1"/>
  <c r="N230" i="1"/>
  <c r="O230" i="1"/>
  <c r="N222" i="1"/>
  <c r="M222" i="1"/>
  <c r="O222" i="1"/>
  <c r="M214" i="1"/>
  <c r="O214" i="1"/>
  <c r="N214" i="1"/>
  <c r="O206" i="1"/>
  <c r="M206" i="1"/>
  <c r="N206" i="1"/>
  <c r="N198" i="1"/>
  <c r="M198" i="1"/>
  <c r="O198" i="1"/>
  <c r="O190" i="1"/>
  <c r="N190" i="1"/>
  <c r="M190" i="1"/>
  <c r="M182" i="1"/>
  <c r="O182" i="1"/>
  <c r="N182" i="1"/>
  <c r="M174" i="1"/>
  <c r="N174" i="1"/>
  <c r="O174" i="1"/>
  <c r="N166" i="1"/>
  <c r="O166" i="1"/>
  <c r="M166" i="1"/>
  <c r="M158" i="1"/>
  <c r="N158" i="1"/>
  <c r="O158" i="1"/>
  <c r="M150" i="1"/>
  <c r="O150" i="1"/>
  <c r="N150" i="1"/>
  <c r="M142" i="1"/>
  <c r="O142" i="1"/>
  <c r="N142" i="1"/>
  <c r="N134" i="1"/>
  <c r="O134" i="1"/>
  <c r="M134" i="1"/>
  <c r="N126" i="1"/>
  <c r="M126" i="1"/>
  <c r="O126" i="1"/>
  <c r="N118" i="1"/>
  <c r="O118" i="1"/>
  <c r="M118" i="1"/>
  <c r="M110" i="1"/>
  <c r="O110" i="1"/>
  <c r="N110" i="1"/>
  <c r="M102" i="1"/>
  <c r="O102" i="1"/>
  <c r="N102" i="1"/>
  <c r="M94" i="1"/>
  <c r="N94" i="1"/>
  <c r="O94" i="1"/>
  <c r="O86" i="1"/>
  <c r="N86" i="1"/>
  <c r="M86" i="1"/>
  <c r="M78" i="1"/>
  <c r="N78" i="1"/>
  <c r="O78" i="1"/>
  <c r="M70" i="1"/>
  <c r="N70" i="1"/>
  <c r="O70" i="1"/>
  <c r="N62" i="1"/>
  <c r="O62" i="1"/>
  <c r="M62" i="1"/>
  <c r="M54" i="1"/>
  <c r="N54" i="1"/>
  <c r="O54" i="1"/>
  <c r="N46" i="1"/>
  <c r="M46" i="1"/>
  <c r="O46" i="1"/>
  <c r="M38" i="1"/>
  <c r="N38" i="1"/>
  <c r="O38" i="1"/>
  <c r="O30" i="1"/>
  <c r="M30" i="1"/>
  <c r="N30" i="1"/>
  <c r="O22" i="1"/>
  <c r="M22" i="1"/>
  <c r="N22" i="1"/>
  <c r="N245" i="1"/>
  <c r="M245" i="1"/>
  <c r="O245" i="1"/>
  <c r="M332" i="1"/>
  <c r="O332" i="1"/>
  <c r="N332" i="1"/>
  <c r="M187" i="1"/>
  <c r="N187" i="1"/>
  <c r="O187" i="1"/>
  <c r="N325" i="1"/>
  <c r="M325" i="1"/>
  <c r="O325" i="1"/>
  <c r="N316" i="1"/>
  <c r="M316" i="1"/>
  <c r="O316" i="1"/>
  <c r="N139" i="1"/>
  <c r="O139" i="1"/>
  <c r="M139" i="1"/>
  <c r="N353" i="1"/>
  <c r="O353" i="1"/>
  <c r="M353" i="1"/>
  <c r="M305" i="1"/>
  <c r="N305" i="1"/>
  <c r="O305" i="1"/>
  <c r="N257" i="1"/>
  <c r="M257" i="1"/>
  <c r="O257" i="1"/>
  <c r="M200" i="1"/>
  <c r="N200" i="1"/>
  <c r="O200" i="1"/>
  <c r="M136" i="1"/>
  <c r="N136" i="1"/>
  <c r="O136" i="1"/>
  <c r="M40" i="1"/>
  <c r="N40" i="1"/>
  <c r="O40" i="1"/>
  <c r="N394" i="1"/>
  <c r="O394" i="1"/>
  <c r="M394" i="1"/>
  <c r="O14" i="1"/>
  <c r="N14" i="1"/>
  <c r="M376" i="1"/>
  <c r="N376" i="1"/>
  <c r="O376" i="1"/>
  <c r="M336" i="1"/>
  <c r="N336" i="1"/>
  <c r="O336" i="1"/>
  <c r="M280" i="1"/>
  <c r="O280" i="1"/>
  <c r="N280" i="1"/>
  <c r="O441" i="1"/>
  <c r="M441" i="1"/>
  <c r="N441" i="1"/>
  <c r="M417" i="1"/>
  <c r="N417" i="1"/>
  <c r="O417" i="1"/>
  <c r="M440" i="1"/>
  <c r="O440" i="1"/>
  <c r="N440" i="1"/>
  <c r="N472" i="1"/>
  <c r="O472" i="1"/>
  <c r="M472" i="1"/>
  <c r="N366" i="1"/>
  <c r="M366" i="1"/>
  <c r="O366" i="1"/>
  <c r="O342" i="1"/>
  <c r="M342" i="1"/>
  <c r="N342" i="1"/>
  <c r="N318" i="1"/>
  <c r="O318" i="1"/>
  <c r="M318" i="1"/>
  <c r="N294" i="1"/>
  <c r="M294" i="1"/>
  <c r="O294" i="1"/>
  <c r="O278" i="1"/>
  <c r="M278" i="1"/>
  <c r="N278" i="1"/>
  <c r="O262" i="1"/>
  <c r="M262" i="1"/>
  <c r="N262" i="1"/>
  <c r="M246" i="1"/>
  <c r="N246" i="1"/>
  <c r="O246" i="1"/>
  <c r="N229" i="1"/>
  <c r="M229" i="1"/>
  <c r="O229" i="1"/>
  <c r="M221" i="1"/>
  <c r="N221" i="1"/>
  <c r="O221" i="1"/>
  <c r="N213" i="1"/>
  <c r="M213" i="1"/>
  <c r="O213" i="1"/>
  <c r="N197" i="1"/>
  <c r="M197" i="1"/>
  <c r="O197" i="1"/>
  <c r="M189" i="1"/>
  <c r="N189" i="1"/>
  <c r="O189" i="1"/>
  <c r="N181" i="1"/>
  <c r="M181" i="1"/>
  <c r="O181" i="1"/>
  <c r="M173" i="1"/>
  <c r="N173" i="1"/>
  <c r="O173" i="1"/>
  <c r="N165" i="1"/>
  <c r="O165" i="1"/>
  <c r="M165" i="1"/>
  <c r="M157" i="1"/>
  <c r="N157" i="1"/>
  <c r="O157" i="1"/>
  <c r="N149" i="1"/>
  <c r="M149" i="1"/>
  <c r="O149" i="1"/>
  <c r="M141" i="1"/>
  <c r="N141" i="1"/>
  <c r="O141" i="1"/>
  <c r="N133" i="1"/>
  <c r="M133" i="1"/>
  <c r="O133" i="1"/>
  <c r="M125" i="1"/>
  <c r="N125" i="1"/>
  <c r="O125" i="1"/>
  <c r="N117" i="1"/>
  <c r="M117" i="1"/>
  <c r="O117" i="1"/>
  <c r="M109" i="1"/>
  <c r="N109" i="1"/>
  <c r="O109" i="1"/>
  <c r="N101" i="1"/>
  <c r="O101" i="1"/>
  <c r="M101" i="1"/>
  <c r="M93" i="1"/>
  <c r="N93" i="1"/>
  <c r="O93" i="1"/>
  <c r="N85" i="1"/>
  <c r="O85" i="1"/>
  <c r="M85" i="1"/>
  <c r="M77" i="1"/>
  <c r="N77" i="1"/>
  <c r="O77" i="1"/>
  <c r="N69" i="1"/>
  <c r="M69" i="1"/>
  <c r="O69" i="1"/>
  <c r="M61" i="1"/>
  <c r="N61" i="1"/>
  <c r="O61" i="1"/>
  <c r="N53" i="1"/>
  <c r="M53" i="1"/>
  <c r="O53" i="1"/>
  <c r="M45" i="1"/>
  <c r="N45" i="1"/>
  <c r="O45" i="1"/>
  <c r="N37" i="1"/>
  <c r="M37" i="1"/>
  <c r="O37" i="1"/>
  <c r="M29" i="1"/>
  <c r="N29" i="1"/>
  <c r="O29" i="1"/>
  <c r="N21" i="1"/>
  <c r="M21" i="1"/>
  <c r="O21" i="1"/>
  <c r="M365" i="1"/>
  <c r="N365" i="1"/>
  <c r="O365" i="1"/>
  <c r="M228" i="1"/>
  <c r="O228" i="1"/>
  <c r="N228" i="1"/>
  <c r="M356" i="1"/>
  <c r="N356" i="1"/>
  <c r="O356" i="1"/>
  <c r="M260" i="1"/>
  <c r="O260" i="1"/>
  <c r="N260" i="1"/>
  <c r="O147" i="1"/>
  <c r="M147" i="1"/>
  <c r="N147" i="1"/>
  <c r="O483" i="1"/>
  <c r="M483" i="1"/>
  <c r="N483" i="1"/>
  <c r="M377" i="1"/>
  <c r="O377" i="1"/>
  <c r="N377" i="1"/>
  <c r="M345" i="1"/>
  <c r="N345" i="1"/>
  <c r="O345" i="1"/>
  <c r="O321" i="1"/>
  <c r="M321" i="1"/>
  <c r="N321" i="1"/>
  <c r="M297" i="1"/>
  <c r="N297" i="1"/>
  <c r="O297" i="1"/>
  <c r="M273" i="1"/>
  <c r="O273" i="1"/>
  <c r="N273" i="1"/>
  <c r="M240" i="1"/>
  <c r="N240" i="1"/>
  <c r="O240" i="1"/>
  <c r="M216" i="1"/>
  <c r="N216" i="1"/>
  <c r="O216" i="1"/>
  <c r="M168" i="1"/>
  <c r="N168" i="1"/>
  <c r="O168" i="1"/>
  <c r="M128" i="1"/>
  <c r="N128" i="1"/>
  <c r="O128" i="1"/>
  <c r="M96" i="1"/>
  <c r="N96" i="1"/>
  <c r="O96" i="1"/>
  <c r="M64" i="1"/>
  <c r="N64" i="1"/>
  <c r="O64" i="1"/>
  <c r="M48" i="1"/>
  <c r="N48" i="1"/>
  <c r="O48" i="1"/>
  <c r="M16" i="1"/>
  <c r="N16" i="1"/>
  <c r="O16" i="1"/>
  <c r="N450" i="1"/>
  <c r="O450" i="1"/>
  <c r="M450" i="1"/>
  <c r="N434" i="1"/>
  <c r="O434" i="1"/>
  <c r="M434" i="1"/>
  <c r="N426" i="1"/>
  <c r="O426" i="1"/>
  <c r="M426" i="1"/>
  <c r="N418" i="1"/>
  <c r="O418" i="1"/>
  <c r="M418" i="1"/>
  <c r="N402" i="1"/>
  <c r="O402" i="1"/>
  <c r="M402" i="1"/>
  <c r="N386" i="1"/>
  <c r="O386" i="1"/>
  <c r="M386" i="1"/>
  <c r="N466" i="1"/>
  <c r="O466" i="1"/>
  <c r="M466" i="1"/>
  <c r="N368" i="1"/>
  <c r="M368" i="1"/>
  <c r="O368" i="1"/>
  <c r="M352" i="1"/>
  <c r="O352" i="1"/>
  <c r="N352" i="1"/>
  <c r="M328" i="1"/>
  <c r="O328" i="1"/>
  <c r="N328" i="1"/>
  <c r="M312" i="1"/>
  <c r="N312" i="1"/>
  <c r="O312" i="1"/>
  <c r="M264" i="1"/>
  <c r="N264" i="1"/>
  <c r="O264" i="1"/>
  <c r="M449" i="1"/>
  <c r="N449" i="1"/>
  <c r="O449" i="1"/>
  <c r="M433" i="1"/>
  <c r="N433" i="1"/>
  <c r="O433" i="1"/>
  <c r="M425" i="1"/>
  <c r="N425" i="1"/>
  <c r="O425" i="1"/>
  <c r="M401" i="1"/>
  <c r="O401" i="1"/>
  <c r="N401" i="1"/>
  <c r="N385" i="1"/>
  <c r="M385" i="1"/>
  <c r="O385" i="1"/>
  <c r="O464" i="1"/>
  <c r="M464" i="1"/>
  <c r="N464" i="1"/>
  <c r="M456" i="1"/>
  <c r="N456" i="1"/>
  <c r="O456" i="1"/>
  <c r="M448" i="1"/>
  <c r="N448" i="1"/>
  <c r="O448" i="1"/>
  <c r="N432" i="1"/>
  <c r="M432" i="1"/>
  <c r="O432" i="1"/>
  <c r="M424" i="1"/>
  <c r="N424" i="1"/>
  <c r="O424" i="1"/>
  <c r="M416" i="1"/>
  <c r="N416" i="1"/>
  <c r="O416" i="1"/>
  <c r="M408" i="1"/>
  <c r="N408" i="1"/>
  <c r="O408" i="1"/>
  <c r="N400" i="1"/>
  <c r="O400" i="1"/>
  <c r="M400" i="1"/>
  <c r="M392" i="1"/>
  <c r="N392" i="1"/>
  <c r="O392" i="1"/>
  <c r="N384" i="1"/>
  <c r="M384" i="1"/>
  <c r="O384" i="1"/>
  <c r="N488" i="1"/>
  <c r="O488" i="1"/>
  <c r="M488" i="1"/>
  <c r="N480" i="1"/>
  <c r="M480" i="1"/>
  <c r="O480" i="1"/>
  <c r="N374" i="1"/>
  <c r="M374" i="1"/>
  <c r="O374" i="1"/>
  <c r="M358" i="1"/>
  <c r="N358" i="1"/>
  <c r="O358" i="1"/>
  <c r="M350" i="1"/>
  <c r="N350" i="1"/>
  <c r="O350" i="1"/>
  <c r="M334" i="1"/>
  <c r="N334" i="1"/>
  <c r="O334" i="1"/>
  <c r="N326" i="1"/>
  <c r="O326" i="1"/>
  <c r="M326" i="1"/>
  <c r="M310" i="1"/>
  <c r="N310" i="1"/>
  <c r="O310" i="1"/>
  <c r="N302" i="1"/>
  <c r="M302" i="1"/>
  <c r="O302" i="1"/>
  <c r="M286" i="1"/>
  <c r="N286" i="1"/>
  <c r="O286" i="1"/>
  <c r="O270" i="1"/>
  <c r="M270" i="1"/>
  <c r="N270" i="1"/>
  <c r="N254" i="1"/>
  <c r="M254" i="1"/>
  <c r="O254" i="1"/>
  <c r="M237" i="1"/>
  <c r="N237" i="1"/>
  <c r="O237" i="1"/>
  <c r="M205" i="1"/>
  <c r="N205" i="1"/>
  <c r="O205" i="1"/>
  <c r="M463" i="1"/>
  <c r="O463" i="1"/>
  <c r="N463" i="1"/>
  <c r="O455" i="1"/>
  <c r="M455" i="1"/>
  <c r="N455" i="1"/>
  <c r="O447" i="1"/>
  <c r="N447" i="1"/>
  <c r="M447" i="1"/>
  <c r="O439" i="1"/>
  <c r="M439" i="1"/>
  <c r="N439" i="1"/>
  <c r="M431" i="1"/>
  <c r="N431" i="1"/>
  <c r="O431" i="1"/>
  <c r="O423" i="1"/>
  <c r="M423" i="1"/>
  <c r="N423" i="1"/>
  <c r="M415" i="1"/>
  <c r="O415" i="1"/>
  <c r="N415" i="1"/>
  <c r="O407" i="1"/>
  <c r="M407" i="1"/>
  <c r="N407" i="1"/>
  <c r="M399" i="1"/>
  <c r="N399" i="1"/>
  <c r="O399" i="1"/>
  <c r="O391" i="1"/>
  <c r="N391" i="1"/>
  <c r="M391" i="1"/>
  <c r="M383" i="1"/>
  <c r="O383" i="1"/>
  <c r="N383" i="1"/>
  <c r="M301" i="1"/>
  <c r="N301" i="1"/>
  <c r="O301" i="1"/>
  <c r="M253" i="1"/>
  <c r="N253" i="1"/>
  <c r="O253" i="1"/>
  <c r="M212" i="1"/>
  <c r="O212" i="1"/>
  <c r="N212" i="1"/>
  <c r="O204" i="1"/>
  <c r="M204" i="1"/>
  <c r="N204" i="1"/>
  <c r="N188" i="1"/>
  <c r="M188" i="1"/>
  <c r="O188" i="1"/>
  <c r="N180" i="1"/>
  <c r="O180" i="1"/>
  <c r="M180" i="1"/>
  <c r="M172" i="1"/>
  <c r="N172" i="1"/>
  <c r="O172" i="1"/>
  <c r="N164" i="1"/>
  <c r="M164" i="1"/>
  <c r="O164" i="1"/>
  <c r="N156" i="1"/>
  <c r="M156" i="1"/>
  <c r="O156" i="1"/>
  <c r="M148" i="1"/>
  <c r="N148" i="1"/>
  <c r="O148" i="1"/>
  <c r="O140" i="1"/>
  <c r="M140" i="1"/>
  <c r="N140" i="1"/>
  <c r="O132" i="1"/>
  <c r="M132" i="1"/>
  <c r="N132" i="1"/>
  <c r="O124" i="1"/>
  <c r="M124" i="1"/>
  <c r="N124" i="1"/>
  <c r="M116" i="1"/>
  <c r="N116" i="1"/>
  <c r="O116" i="1"/>
  <c r="M108" i="1"/>
  <c r="N108" i="1"/>
  <c r="O108" i="1"/>
  <c r="M100" i="1"/>
  <c r="O100" i="1"/>
  <c r="N100" i="1"/>
  <c r="M92" i="1"/>
  <c r="N92" i="1"/>
  <c r="O92" i="1"/>
  <c r="N84" i="1"/>
  <c r="M84" i="1"/>
  <c r="O84" i="1"/>
  <c r="N76" i="1"/>
  <c r="M76" i="1"/>
  <c r="O76" i="1"/>
  <c r="O68" i="1"/>
  <c r="M68" i="1"/>
  <c r="N68" i="1"/>
  <c r="N60" i="1"/>
  <c r="M60" i="1"/>
  <c r="O60" i="1"/>
  <c r="O52" i="1"/>
  <c r="M52" i="1"/>
  <c r="N52" i="1"/>
  <c r="M44" i="1"/>
  <c r="N44" i="1"/>
  <c r="O44" i="1"/>
  <c r="M36" i="1"/>
  <c r="N36" i="1"/>
  <c r="O36" i="1"/>
  <c r="N28" i="1"/>
  <c r="O28" i="1"/>
  <c r="M28" i="1"/>
  <c r="M20" i="1"/>
  <c r="N20" i="1"/>
  <c r="O20" i="1"/>
  <c r="N293" i="1"/>
  <c r="O293" i="1"/>
  <c r="M293" i="1"/>
  <c r="M196" i="1"/>
  <c r="N196" i="1"/>
  <c r="O196" i="1"/>
  <c r="M462" i="1"/>
  <c r="N462" i="1"/>
  <c r="O462" i="1"/>
  <c r="M454" i="1"/>
  <c r="N454" i="1"/>
  <c r="O454" i="1"/>
  <c r="O446" i="1"/>
  <c r="N446" i="1"/>
  <c r="M446" i="1"/>
  <c r="N438" i="1"/>
  <c r="M438" i="1"/>
  <c r="O438" i="1"/>
  <c r="M430" i="1"/>
  <c r="N430" i="1"/>
  <c r="O430" i="1"/>
  <c r="M422" i="1"/>
  <c r="N422" i="1"/>
  <c r="O422" i="1"/>
  <c r="N414" i="1"/>
  <c r="M414" i="1"/>
  <c r="O414" i="1"/>
  <c r="N406" i="1"/>
  <c r="O406" i="1"/>
  <c r="M406" i="1"/>
  <c r="M398" i="1"/>
  <c r="N398" i="1"/>
  <c r="O398" i="1"/>
  <c r="N390" i="1"/>
  <c r="M390" i="1"/>
  <c r="O390" i="1"/>
  <c r="N382" i="1"/>
  <c r="O382" i="1"/>
  <c r="M382" i="1"/>
  <c r="O471" i="1"/>
  <c r="M471" i="1"/>
  <c r="N471" i="1"/>
  <c r="M349" i="1"/>
  <c r="N349" i="1"/>
  <c r="O349" i="1"/>
  <c r="M269" i="1"/>
  <c r="N269" i="1"/>
  <c r="O269" i="1"/>
  <c r="N478" i="1"/>
  <c r="O478" i="1"/>
  <c r="M478" i="1"/>
  <c r="M364" i="1"/>
  <c r="N364" i="1"/>
  <c r="O364" i="1"/>
  <c r="M284" i="1"/>
  <c r="N284" i="1"/>
  <c r="O284" i="1"/>
  <c r="N235" i="1"/>
  <c r="M235" i="1"/>
  <c r="O235" i="1"/>
  <c r="O203" i="1"/>
  <c r="M203" i="1"/>
  <c r="N203" i="1"/>
  <c r="M179" i="1"/>
  <c r="N179" i="1"/>
  <c r="O179" i="1"/>
  <c r="O131" i="1"/>
  <c r="M131" i="1"/>
  <c r="N131" i="1"/>
  <c r="M99" i="1"/>
  <c r="N99" i="1"/>
  <c r="O99" i="1"/>
  <c r="M91" i="1"/>
  <c r="N91" i="1"/>
  <c r="O91" i="1"/>
  <c r="N75" i="1"/>
  <c r="O75" i="1"/>
  <c r="M75" i="1"/>
  <c r="N59" i="1"/>
  <c r="O59" i="1"/>
  <c r="M59" i="1"/>
  <c r="M51" i="1"/>
  <c r="N51" i="1"/>
  <c r="O51" i="1"/>
  <c r="O43" i="1"/>
  <c r="M43" i="1"/>
  <c r="N43" i="1"/>
  <c r="M35" i="1"/>
  <c r="N35" i="1"/>
  <c r="O35" i="1"/>
  <c r="O27" i="1"/>
  <c r="M27" i="1"/>
  <c r="N27" i="1"/>
  <c r="M19" i="1"/>
  <c r="N19" i="1"/>
  <c r="O19" i="1"/>
  <c r="O308" i="1"/>
  <c r="M308" i="1"/>
  <c r="N308" i="1"/>
  <c r="M107" i="1"/>
  <c r="N107" i="1"/>
  <c r="O107" i="1"/>
  <c r="O487" i="1"/>
  <c r="M487" i="1"/>
  <c r="N487" i="1"/>
  <c r="M333" i="1"/>
  <c r="N333" i="1"/>
  <c r="O333" i="1"/>
  <c r="N236" i="1"/>
  <c r="O236" i="1"/>
  <c r="M236" i="1"/>
  <c r="O486" i="1"/>
  <c r="M486" i="1"/>
  <c r="N486" i="1"/>
  <c r="M348" i="1"/>
  <c r="N348" i="1"/>
  <c r="O348" i="1"/>
  <c r="M292" i="1"/>
  <c r="N292" i="1"/>
  <c r="O292" i="1"/>
  <c r="N252" i="1"/>
  <c r="O252" i="1"/>
  <c r="M252" i="1"/>
  <c r="O211" i="1"/>
  <c r="M211" i="1"/>
  <c r="N211" i="1"/>
  <c r="M171" i="1"/>
  <c r="N171" i="1"/>
  <c r="O171" i="1"/>
  <c r="N67" i="1"/>
  <c r="M67" i="1"/>
  <c r="O67" i="1"/>
  <c r="M461" i="1"/>
  <c r="N461" i="1"/>
  <c r="O461" i="1"/>
  <c r="M445" i="1"/>
  <c r="N445" i="1"/>
  <c r="O445" i="1"/>
  <c r="M437" i="1"/>
  <c r="N437" i="1"/>
  <c r="O437" i="1"/>
  <c r="M429" i="1"/>
  <c r="N429" i="1"/>
  <c r="O429" i="1"/>
  <c r="M421" i="1"/>
  <c r="N421" i="1"/>
  <c r="O421" i="1"/>
  <c r="M413" i="1"/>
  <c r="N413" i="1"/>
  <c r="O413" i="1"/>
  <c r="M405" i="1"/>
  <c r="N405" i="1"/>
  <c r="O405" i="1"/>
  <c r="M397" i="1"/>
  <c r="N397" i="1"/>
  <c r="O397" i="1"/>
  <c r="M381" i="1"/>
  <c r="N381" i="1"/>
  <c r="O381" i="1"/>
  <c r="M485" i="1"/>
  <c r="O485" i="1"/>
  <c r="N485" i="1"/>
  <c r="M477" i="1"/>
  <c r="N477" i="1"/>
  <c r="O477" i="1"/>
  <c r="M469" i="1"/>
  <c r="O469" i="1"/>
  <c r="N469" i="1"/>
  <c r="M371" i="1"/>
  <c r="O371" i="1"/>
  <c r="N371" i="1"/>
  <c r="O363" i="1"/>
  <c r="M363" i="1"/>
  <c r="N363" i="1"/>
  <c r="M355" i="1"/>
  <c r="N355" i="1"/>
  <c r="O355" i="1"/>
  <c r="M347" i="1"/>
  <c r="O347" i="1"/>
  <c r="N347" i="1"/>
  <c r="M339" i="1"/>
  <c r="O339" i="1"/>
  <c r="N339" i="1"/>
  <c r="N331" i="1"/>
  <c r="O331" i="1"/>
  <c r="M331" i="1"/>
  <c r="N323" i="1"/>
  <c r="M323" i="1"/>
  <c r="O323" i="1"/>
  <c r="N315" i="1"/>
  <c r="M315" i="1"/>
  <c r="O315" i="1"/>
  <c r="M307" i="1"/>
  <c r="O307" i="1"/>
  <c r="N307" i="1"/>
  <c r="M299" i="1"/>
  <c r="N299" i="1"/>
  <c r="O299" i="1"/>
  <c r="N291" i="1"/>
  <c r="O291" i="1"/>
  <c r="M291" i="1"/>
  <c r="O283" i="1"/>
  <c r="N283" i="1"/>
  <c r="M283" i="1"/>
  <c r="M275" i="1"/>
  <c r="N275" i="1"/>
  <c r="O275" i="1"/>
  <c r="N267" i="1"/>
  <c r="M267" i="1"/>
  <c r="O267" i="1"/>
  <c r="N259" i="1"/>
  <c r="O259" i="1"/>
  <c r="M259" i="1"/>
  <c r="M251" i="1"/>
  <c r="N251" i="1"/>
  <c r="O251" i="1"/>
  <c r="N242" i="1"/>
  <c r="O242" i="1"/>
  <c r="M242" i="1"/>
  <c r="O234" i="1"/>
  <c r="N234" i="1"/>
  <c r="M234" i="1"/>
  <c r="N226" i="1"/>
  <c r="O226" i="1"/>
  <c r="M226" i="1"/>
  <c r="O218" i="1"/>
  <c r="M218" i="1"/>
  <c r="N218" i="1"/>
  <c r="N210" i="1"/>
  <c r="O210" i="1"/>
  <c r="M210" i="1"/>
  <c r="O202" i="1"/>
  <c r="N202" i="1"/>
  <c r="M202" i="1"/>
  <c r="N194" i="1"/>
  <c r="O194" i="1"/>
  <c r="M194" i="1"/>
  <c r="O186" i="1"/>
  <c r="M186" i="1"/>
  <c r="N186" i="1"/>
  <c r="N178" i="1"/>
  <c r="O178" i="1"/>
  <c r="M178" i="1"/>
  <c r="O170" i="1"/>
  <c r="M170" i="1"/>
  <c r="N170" i="1"/>
  <c r="N162" i="1"/>
  <c r="O162" i="1"/>
  <c r="M162" i="1"/>
  <c r="O154" i="1"/>
  <c r="M154" i="1"/>
  <c r="N154" i="1"/>
  <c r="N146" i="1"/>
  <c r="O146" i="1"/>
  <c r="M146" i="1"/>
  <c r="O138" i="1"/>
  <c r="M138" i="1"/>
  <c r="N138" i="1"/>
  <c r="N130" i="1"/>
  <c r="O130" i="1"/>
  <c r="M130" i="1"/>
  <c r="O122" i="1"/>
  <c r="N122" i="1"/>
  <c r="M122" i="1"/>
  <c r="N114" i="1"/>
  <c r="O114" i="1"/>
  <c r="M114" i="1"/>
  <c r="O106" i="1"/>
  <c r="N106" i="1"/>
  <c r="M106" i="1"/>
  <c r="N98" i="1"/>
  <c r="O98" i="1"/>
  <c r="M98" i="1"/>
  <c r="O90" i="1"/>
  <c r="M90" i="1"/>
  <c r="N90" i="1"/>
  <c r="N82" i="1"/>
  <c r="O82" i="1"/>
  <c r="M82" i="1"/>
  <c r="O74" i="1"/>
  <c r="M74" i="1"/>
  <c r="N74" i="1"/>
  <c r="N66" i="1"/>
  <c r="O66" i="1"/>
  <c r="M66" i="1"/>
  <c r="O58" i="1"/>
  <c r="M58" i="1"/>
  <c r="N58" i="1"/>
  <c r="N50" i="1"/>
  <c r="O50" i="1"/>
  <c r="M50" i="1"/>
  <c r="O42" i="1"/>
  <c r="N42" i="1"/>
  <c r="M42" i="1"/>
  <c r="N34" i="1"/>
  <c r="O34" i="1"/>
  <c r="M34" i="1"/>
  <c r="O26" i="1"/>
  <c r="N26" i="1"/>
  <c r="M26" i="1"/>
  <c r="N18" i="1"/>
  <c r="O18" i="1"/>
  <c r="M18" i="1"/>
  <c r="I465" i="1"/>
  <c r="O465" i="1" s="1"/>
  <c r="F379" i="1"/>
  <c r="I379" i="1" s="1"/>
  <c r="I378" i="1"/>
  <c r="J379" i="1"/>
  <c r="J591" i="1" s="1"/>
  <c r="D594" i="1"/>
  <c r="K243" i="1"/>
  <c r="J243" i="1"/>
  <c r="J592" i="1" l="1"/>
  <c r="J590" i="1"/>
  <c r="F591" i="1"/>
  <c r="F592" i="1"/>
  <c r="F590" i="1"/>
  <c r="F593" i="1"/>
  <c r="F594" i="1" s="1"/>
  <c r="N378" i="1"/>
  <c r="I592" i="1"/>
  <c r="I590" i="1"/>
  <c r="I593" i="1"/>
  <c r="I591" i="1"/>
  <c r="O378" i="1"/>
  <c r="M378" i="1"/>
  <c r="K379" i="1"/>
  <c r="K590" i="1" s="1"/>
  <c r="M465" i="1"/>
  <c r="N465" i="1"/>
  <c r="R243" i="1"/>
  <c r="Q243" i="1"/>
  <c r="S243" i="1"/>
  <c r="S378" i="1"/>
  <c r="R378" i="1"/>
  <c r="Q378" i="1"/>
  <c r="Q465" i="1"/>
  <c r="R465" i="1"/>
  <c r="S465" i="1"/>
  <c r="N243" i="1"/>
  <c r="M243" i="1"/>
  <c r="O243" i="1"/>
  <c r="S379" i="1" l="1"/>
  <c r="S596" i="1" s="1"/>
  <c r="Q379" i="1"/>
  <c r="Q596" i="1" s="1"/>
  <c r="R379" i="1"/>
  <c r="R596" i="1" s="1"/>
  <c r="K591" i="1"/>
  <c r="K593" i="1"/>
  <c r="K594" i="1" s="1"/>
  <c r="K592" i="1"/>
  <c r="O379" i="1"/>
  <c r="O590" i="1" s="1"/>
  <c r="N379" i="1"/>
  <c r="N590" i="1" s="1"/>
  <c r="M379" i="1"/>
  <c r="M596" i="1" s="1"/>
  <c r="I594" i="1"/>
  <c r="J594" i="1"/>
  <c r="R590" i="1" l="1"/>
  <c r="N596" i="1"/>
  <c r="M597" i="1"/>
  <c r="O596" i="1"/>
  <c r="S590" i="1"/>
  <c r="Q590" i="1"/>
  <c r="I595" i="1"/>
</calcChain>
</file>

<file path=xl/sharedStrings.xml><?xml version="1.0" encoding="utf-8"?>
<sst xmlns="http://schemas.openxmlformats.org/spreadsheetml/2006/main" count="54" uniqueCount="47">
  <si>
    <t>DATE</t>
  </si>
  <si>
    <t>USDA REPORTED NATIONAL WEEKLY PORK FOB PLANT</t>
  </si>
  <si>
    <t>LM_PK610</t>
  </si>
  <si>
    <t>AVG</t>
  </si>
  <si>
    <t>MIN</t>
  </si>
  <si>
    <t>MAX</t>
  </si>
  <si>
    <t>COV</t>
  </si>
  <si>
    <t>Blanks</t>
  </si>
  <si>
    <t>WESTERN CORNBELT WEEKLY B&amp;G NEGOTIATED</t>
  </si>
  <si>
    <t>STDEV</t>
  </si>
  <si>
    <t>KSU - Hog Contract Evaluation Tool</t>
  </si>
  <si>
    <t>An Excel spreadsheet for evaluating alternative market hog contracts</t>
  </si>
  <si>
    <t>INTRODUCTION</t>
  </si>
  <si>
    <t>INSTRUCTIONS FOR THE USER:</t>
  </si>
  <si>
    <t>Updated by:</t>
  </si>
  <si>
    <t>Glynn T. Tonsor, Ph.D.</t>
  </si>
  <si>
    <t>Department of Agricultural Economics</t>
  </si>
  <si>
    <t>Kansas State University</t>
  </si>
  <si>
    <t>785-532-1518</t>
  </si>
  <si>
    <t>Mike Tokach, Ph.D.</t>
  </si>
  <si>
    <t>Department of Animal Sciences &amp; Industry</t>
  </si>
  <si>
    <t>mtokach@ksu.edu</t>
  </si>
  <si>
    <t>gtonsor@ksu.edu</t>
  </si>
  <si>
    <t>785-532-2032</t>
  </si>
  <si>
    <t>HISTORICAL DATA SECTION</t>
  </si>
  <si>
    <t>ANALYSIS SECTION</t>
  </si>
  <si>
    <t>LM_HG212</t>
  </si>
  <si>
    <t xml:space="preserve">This spreadsheet was developed as a decision-aid tool for producers interested in comparing market hog contract alternatives. It compares the historic weekly price differences provided by alternative contracts comprised by Western Cornbelt negotated prices and National pork cutout prices. </t>
  </si>
  <si>
    <t>WtdAvg Carcass Price</t>
  </si>
  <si>
    <t>Carcass Price</t>
  </si>
  <si>
    <t>CME LEAN HOG INDEX</t>
  </si>
  <si>
    <t xml:space="preserve">CME  </t>
  </si>
  <si>
    <t>Percent of Cutout</t>
  </si>
  <si>
    <t>Percent of Western Cornbelt</t>
  </si>
  <si>
    <t>Percent of CME Lean Hog Index</t>
  </si>
  <si>
    <t>Value</t>
  </si>
  <si>
    <t>Cutout, Formula Wt</t>
  </si>
  <si>
    <t>Western Cornbelt, Formula Wt</t>
  </si>
  <si>
    <t>CME Lean Hog Index, Formula Wt</t>
  </si>
  <si>
    <r>
      <t xml:space="preserve">In the Analysis sheet all </t>
    </r>
    <r>
      <rPr>
        <b/>
        <sz val="12"/>
        <color theme="4"/>
        <rFont val="Calibri"/>
        <family val="2"/>
        <scheme val="minor"/>
      </rPr>
      <t>blue</t>
    </r>
    <r>
      <rPr>
        <sz val="12"/>
        <rFont val="Calibri"/>
        <family val="2"/>
        <scheme val="minor"/>
      </rPr>
      <t xml:space="preserve"> numbers are input by the user.  Formula weights, premiums, and percent of reported prices and values are adjustable inputs. All </t>
    </r>
    <r>
      <rPr>
        <b/>
        <sz val="12"/>
        <rFont val="Calibri"/>
        <family val="2"/>
        <scheme val="minor"/>
      </rPr>
      <t>black</t>
    </r>
    <r>
      <rPr>
        <sz val="12"/>
        <rFont val="Calibri"/>
        <family val="2"/>
        <scheme val="minor"/>
      </rPr>
      <t xml:space="preserve"> numbers are derived from historical prices and values.  The spreadsheet automatically recalculates every time an input is adjusted so it is important to wait until all data have been entered and reviewed before interpreting any of the calculated results.</t>
    </r>
  </si>
  <si>
    <t>Premium over Cutout</t>
  </si>
  <si>
    <t>Premium over Western Cornbelt</t>
  </si>
  <si>
    <t>Premium over CME Lean Hog Index</t>
  </si>
  <si>
    <t>Version 1.22.2025</t>
  </si>
  <si>
    <t>Copyright 2025 AgManager.info, K-State Department of Agricultural Economics</t>
  </si>
  <si>
    <t>Summary Statistics (Jan 2020 - Dec 2024)</t>
  </si>
  <si>
    <t>Jan14 - now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</si>
</sst>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
    <numFmt numFmtId="165" formatCode="&quot;$&quot;#,##0.00"/>
  </numFmts>
  <fonts count="21" x14ac:knownFonts="1">
    <font>
      <sz val="11"/>
      <color theme="1"/>
      <name val="Calibri"/>
      <family val="2"/>
      <scheme val="minor"/>
    </font>
    <font>
      <sz val="11"/>
      <color theme="1"/>
      <name val="Calibri"/>
      <family val="2"/>
      <scheme val="minor"/>
    </font>
    <font>
      <sz val="11"/>
      <color theme="1"/>
      <name val="Arial"/>
      <family val="2"/>
    </font>
    <font>
      <b/>
      <u/>
      <sz val="11"/>
      <color theme="1"/>
      <name val="Arial"/>
      <family val="2"/>
    </font>
    <font>
      <b/>
      <i/>
      <sz val="11"/>
      <color theme="1"/>
      <name val="Calibri"/>
      <family val="2"/>
      <scheme val="minor"/>
    </font>
    <font>
      <sz val="10"/>
      <name val="Arial"/>
      <family val="2"/>
    </font>
    <font>
      <b/>
      <u/>
      <sz val="12"/>
      <name val="Calibri"/>
      <family val="2"/>
      <scheme val="minor"/>
    </font>
    <font>
      <sz val="12"/>
      <name val="Calibri"/>
      <family val="2"/>
      <scheme val="minor"/>
    </font>
    <font>
      <b/>
      <sz val="12"/>
      <name val="Calibri"/>
      <family val="2"/>
      <scheme val="minor"/>
    </font>
    <font>
      <u/>
      <sz val="10"/>
      <color indexed="12"/>
      <name val="Arial"/>
      <family val="2"/>
    </font>
    <font>
      <u/>
      <sz val="11"/>
      <color theme="10"/>
      <name val="Calibri"/>
      <family val="2"/>
      <scheme val="minor"/>
    </font>
    <font>
      <i/>
      <sz val="12"/>
      <name val="Calibri"/>
      <family val="2"/>
      <scheme val="minor"/>
    </font>
    <font>
      <b/>
      <i/>
      <sz val="14"/>
      <color theme="0"/>
      <name val="Calibri"/>
      <family val="2"/>
      <scheme val="minor"/>
    </font>
    <font>
      <b/>
      <sz val="12"/>
      <color theme="0"/>
      <name val="Calibri"/>
      <family val="2"/>
      <scheme val="minor"/>
    </font>
    <font>
      <b/>
      <i/>
      <sz val="12"/>
      <color theme="0"/>
      <name val="Calibri"/>
      <family val="2"/>
      <scheme val="minor"/>
    </font>
    <font>
      <b/>
      <sz val="12"/>
      <color theme="4"/>
      <name val="Calibri"/>
      <family val="2"/>
      <scheme val="minor"/>
    </font>
    <font>
      <b/>
      <u/>
      <sz val="11"/>
      <color theme="1"/>
      <name val="Calibri"/>
      <family val="2"/>
      <scheme val="minor"/>
    </font>
    <font>
      <b/>
      <sz val="11"/>
      <color theme="4"/>
      <name val="Calibri"/>
      <family val="2"/>
      <scheme val="minor"/>
    </font>
    <font>
      <sz val="11"/>
      <color rgb="FFFF0000"/>
      <name val="Calibri"/>
      <family val="2"/>
      <scheme val="minor"/>
    </font>
    <font>
      <b/>
      <sz val="11"/>
      <color rgb="FFFF0000"/>
      <name val="Calibri"/>
      <family val="2"/>
      <scheme val="minor"/>
    </font>
    <font>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theme="4" tint="0.79998168889431442"/>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cellStyleXfs>
  <cellXfs count="75">
    <xf numFmtId="0" fontId="0" fillId="0" borderId="0" xfId="0"/>
    <xf numFmtId="164" fontId="2" fillId="0" borderId="0" xfId="0" applyNumberFormat="1" applyFont="1"/>
    <xf numFmtId="2" fontId="0" fillId="0" borderId="0" xfId="0" applyNumberFormat="1"/>
    <xf numFmtId="0" fontId="0" fillId="2" borderId="0" xfId="0" applyFill="1"/>
    <xf numFmtId="0" fontId="0" fillId="0" borderId="0" xfId="0" applyAlignment="1">
      <alignment horizontal="center" vertical="center" wrapText="1"/>
    </xf>
    <xf numFmtId="44" fontId="0" fillId="0" borderId="0" xfId="0" applyNumberFormat="1"/>
    <xf numFmtId="0" fontId="4" fillId="0" borderId="0" xfId="0" applyFont="1"/>
    <xf numFmtId="0" fontId="0" fillId="4" borderId="0" xfId="0" applyFill="1"/>
    <xf numFmtId="0" fontId="6" fillId="0" borderId="0" xfId="3" applyFont="1"/>
    <xf numFmtId="0" fontId="12" fillId="4" borderId="0" xfId="0" applyFont="1" applyFill="1"/>
    <xf numFmtId="0" fontId="13" fillId="4" borderId="0" xfId="0" applyFont="1" applyFill="1"/>
    <xf numFmtId="0" fontId="14" fillId="4" borderId="0" xfId="0" applyFont="1" applyFill="1"/>
    <xf numFmtId="0" fontId="8" fillId="0" borderId="0" xfId="3" applyFont="1" applyAlignment="1">
      <alignment horizontal="left" vertical="center" wrapText="1"/>
    </xf>
    <xf numFmtId="0" fontId="7" fillId="0" borderId="5" xfId="3" applyFont="1" applyBorder="1"/>
    <xf numFmtId="0" fontId="7" fillId="0" borderId="0" xfId="3" applyFont="1"/>
    <xf numFmtId="0" fontId="7" fillId="0" borderId="0" xfId="3" applyFont="1" applyAlignment="1">
      <alignment horizontal="center"/>
    </xf>
    <xf numFmtId="0" fontId="7" fillId="0" borderId="6" xfId="3" applyFont="1" applyBorder="1"/>
    <xf numFmtId="0" fontId="7" fillId="0" borderId="7" xfId="5" applyFont="1" applyFill="1" applyBorder="1" applyAlignment="1" applyProtection="1"/>
    <xf numFmtId="0" fontId="7" fillId="0" borderId="8" xfId="3" applyFont="1" applyBorder="1"/>
    <xf numFmtId="0" fontId="7" fillId="0" borderId="8" xfId="5" applyFont="1" applyFill="1" applyBorder="1" applyAlignment="1" applyProtection="1"/>
    <xf numFmtId="0" fontId="7" fillId="0" borderId="9" xfId="3" applyFont="1" applyBorder="1"/>
    <xf numFmtId="9" fontId="17" fillId="0" borderId="1" xfId="2" applyFont="1" applyFill="1" applyBorder="1" applyAlignment="1">
      <alignment horizontal="center"/>
    </xf>
    <xf numFmtId="165" fontId="17" fillId="0" borderId="1" xfId="1" applyNumberFormat="1" applyFont="1" applyFill="1" applyBorder="1" applyAlignment="1">
      <alignment horizontal="center"/>
    </xf>
    <xf numFmtId="164" fontId="3" fillId="6" borderId="0" xfId="0" applyNumberFormat="1" applyFont="1" applyFill="1"/>
    <xf numFmtId="2" fontId="0" fillId="6" borderId="0" xfId="0" applyNumberFormat="1" applyFill="1"/>
    <xf numFmtId="0" fontId="0" fillId="6" borderId="0" xfId="0" applyFill="1"/>
    <xf numFmtId="164" fontId="2" fillId="0" borderId="0" xfId="0" applyNumberFormat="1" applyFont="1" applyAlignment="1">
      <alignment horizontal="center"/>
    </xf>
    <xf numFmtId="0" fontId="10" fillId="0" borderId="0" xfId="6" applyAlignment="1">
      <alignment horizontal="center"/>
    </xf>
    <xf numFmtId="0" fontId="10" fillId="0" borderId="0" xfId="6" applyFill="1" applyAlignment="1">
      <alignment horizontal="center"/>
    </xf>
    <xf numFmtId="0" fontId="0" fillId="0" borderId="0" xfId="0" applyAlignment="1">
      <alignment horizontal="center"/>
    </xf>
    <xf numFmtId="2" fontId="0" fillId="0" borderId="0" xfId="1" applyNumberFormat="1" applyFont="1" applyAlignment="1">
      <alignment horizontal="center"/>
    </xf>
    <xf numFmtId="2" fontId="0" fillId="2" borderId="0" xfId="0" applyNumberFormat="1" applyFill="1" applyAlignment="1">
      <alignment horizontal="center"/>
    </xf>
    <xf numFmtId="2" fontId="5" fillId="0" borderId="0" xfId="3" applyNumberFormat="1" applyAlignment="1">
      <alignment horizontal="center"/>
    </xf>
    <xf numFmtId="2" fontId="0" fillId="0" borderId="0" xfId="0" applyNumberFormat="1" applyAlignment="1">
      <alignment horizontal="center"/>
    </xf>
    <xf numFmtId="165" fontId="17" fillId="0" borderId="0" xfId="1" applyNumberFormat="1" applyFont="1" applyFill="1" applyBorder="1" applyAlignment="1">
      <alignment horizontal="center"/>
    </xf>
    <xf numFmtId="0" fontId="18" fillId="0" borderId="0" xfId="0" applyFont="1"/>
    <xf numFmtId="0" fontId="19" fillId="0" borderId="0" xfId="0" applyFont="1" applyAlignment="1">
      <alignment horizontal="center"/>
    </xf>
    <xf numFmtId="2" fontId="18" fillId="0" borderId="0" xfId="0" applyNumberFormat="1" applyFont="1"/>
    <xf numFmtId="0" fontId="18" fillId="0" borderId="0" xfId="0" applyFont="1" applyAlignment="1">
      <alignment horizontal="center" vertical="center" wrapText="1"/>
    </xf>
    <xf numFmtId="2" fontId="20" fillId="0" borderId="0" xfId="3" applyNumberFormat="1" applyFont="1" applyAlignment="1">
      <alignment horizontal="center"/>
    </xf>
    <xf numFmtId="2" fontId="18" fillId="0" borderId="0" xfId="0" applyNumberFormat="1" applyFont="1" applyAlignment="1">
      <alignment horizontal="center"/>
    </xf>
    <xf numFmtId="14" fontId="0" fillId="0" borderId="0" xfId="0" applyNumberFormat="1"/>
    <xf numFmtId="0" fontId="7" fillId="0" borderId="2" xfId="3"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8" fillId="0" borderId="0" xfId="3" applyFont="1" applyAlignment="1">
      <alignment horizontal="left" wrapText="1"/>
    </xf>
    <xf numFmtId="0" fontId="6" fillId="0" borderId="0" xfId="3" applyFont="1"/>
    <xf numFmtId="0" fontId="7" fillId="0" borderId="0" xfId="3" applyFont="1"/>
    <xf numFmtId="0" fontId="7" fillId="0" borderId="2" xfId="3" applyFont="1" applyBorder="1" applyAlignment="1">
      <alignment horizontal="left" vertical="center" wrapText="1"/>
    </xf>
    <xf numFmtId="0" fontId="8" fillId="0" borderId="3" xfId="3" applyFont="1" applyBorder="1" applyAlignment="1">
      <alignment horizontal="left" vertical="center" wrapText="1"/>
    </xf>
    <xf numFmtId="0" fontId="8" fillId="0" borderId="4" xfId="3" applyFont="1" applyBorder="1" applyAlignment="1">
      <alignment horizontal="left" vertical="center" wrapText="1"/>
    </xf>
    <xf numFmtId="0" fontId="8" fillId="0" borderId="5" xfId="3" applyFont="1" applyBorder="1" applyAlignment="1">
      <alignment horizontal="left" vertical="center" wrapText="1"/>
    </xf>
    <xf numFmtId="0" fontId="8" fillId="0" borderId="0" xfId="3" applyFont="1" applyAlignment="1">
      <alignment horizontal="left" vertical="center" wrapText="1"/>
    </xf>
    <xf numFmtId="0" fontId="8" fillId="0" borderId="6" xfId="3" applyFont="1" applyBorder="1" applyAlignment="1">
      <alignment horizontal="left" vertical="center" wrapText="1"/>
    </xf>
    <xf numFmtId="0" fontId="8" fillId="0" borderId="7" xfId="3" applyFont="1" applyBorder="1" applyAlignment="1">
      <alignment horizontal="left" vertical="center" wrapText="1"/>
    </xf>
    <xf numFmtId="0" fontId="8" fillId="0" borderId="8" xfId="3" applyFont="1" applyBorder="1" applyAlignment="1">
      <alignment horizontal="left" vertical="center" wrapText="1"/>
    </xf>
    <xf numFmtId="0" fontId="8" fillId="0" borderId="9" xfId="3" applyFont="1" applyBorder="1" applyAlignment="1">
      <alignment horizontal="left" vertical="center" wrapText="1"/>
    </xf>
    <xf numFmtId="0" fontId="11" fillId="0" borderId="2" xfId="3" applyFont="1" applyBorder="1" applyAlignment="1">
      <alignment horizontal="left" vertical="center" wrapText="1"/>
    </xf>
    <xf numFmtId="0" fontId="11" fillId="0" borderId="3" xfId="3" applyFont="1" applyBorder="1" applyAlignment="1">
      <alignment horizontal="left" vertical="center" wrapText="1"/>
    </xf>
    <xf numFmtId="0" fontId="11" fillId="0" borderId="4" xfId="3" applyFont="1" applyBorder="1" applyAlignment="1">
      <alignment horizontal="left" vertical="center" wrapText="1"/>
    </xf>
    <xf numFmtId="0" fontId="11" fillId="0" borderId="5" xfId="3" applyFont="1" applyBorder="1" applyAlignment="1">
      <alignment horizontal="left" vertical="center" wrapText="1"/>
    </xf>
    <xf numFmtId="0" fontId="11" fillId="0" borderId="0" xfId="3" applyFont="1" applyAlignment="1">
      <alignment horizontal="left" vertical="center" wrapText="1"/>
    </xf>
    <xf numFmtId="0" fontId="11" fillId="0" borderId="6" xfId="3" applyFont="1" applyBorder="1" applyAlignment="1">
      <alignment horizontal="left" vertical="center" wrapText="1"/>
    </xf>
    <xf numFmtId="0" fontId="10" fillId="0" borderId="5" xfId="6" applyBorder="1" applyAlignment="1" applyProtection="1"/>
    <xf numFmtId="0" fontId="10" fillId="0" borderId="0" xfId="6" applyBorder="1" applyAlignment="1" applyProtection="1"/>
    <xf numFmtId="0" fontId="16" fillId="3" borderId="0" xfId="0" applyFont="1" applyFill="1" applyAlignment="1">
      <alignment horizontal="center" vertical="center" wrapText="1"/>
    </xf>
    <xf numFmtId="0" fontId="16" fillId="0" borderId="0" xfId="0" applyFont="1" applyAlignment="1">
      <alignment horizontal="center" vertical="center" wrapText="1"/>
    </xf>
    <xf numFmtId="0" fontId="16" fillId="5" borderId="0" xfId="0" applyFont="1" applyFill="1" applyAlignment="1">
      <alignment horizontal="center" vertical="center" wrapText="1"/>
    </xf>
    <xf numFmtId="0" fontId="0" fillId="0" borderId="0" xfId="0"/>
  </cellXfs>
  <cellStyles count="7">
    <cellStyle name="Currency" xfId="1" builtinId="4"/>
    <cellStyle name="Hyperlink" xfId="6" builtinId="8"/>
    <cellStyle name="Hyperlink 2" xfId="4"/>
    <cellStyle name="Hyperlink_K-State Vegetative Buffer" xfId="5"/>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r>
              <a:rPr lang="en-US"/>
              <a:t>Comparison of Contracts, Historical Performance Since 2014</a:t>
            </a:r>
          </a:p>
        </c:rich>
      </c:tx>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4971744315873482E-2"/>
          <c:y val="7.8536433451941348E-2"/>
          <c:w val="0.89889996267518157"/>
          <c:h val="0.55441310745247752"/>
        </c:manualLayout>
      </c:layout>
      <c:lineChart>
        <c:grouping val="standard"/>
        <c:varyColors val="0"/>
        <c:ser>
          <c:idx val="0"/>
          <c:order val="0"/>
          <c:tx>
            <c:strRef>
              <c:f>Analysis!$I$13</c:f>
              <c:strCache>
                <c:ptCount val="1"/>
                <c:pt idx="0">
                  <c:v>Cutout, Formula Wt=100% / Western Cornbelt, Formula Wt=0% / CME Lean Hog Index, Formula Wt=0%                                        Percent of Cutout=92% /  Percent of Western Cornbelt=0% / Percent of CME Lean Hog Index=0%                                </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numRef>
              <c:f>Analysis!$A$14:$A$587</c:f>
              <c:numCache>
                <c:formatCode>m/d/yy;@</c:formatCode>
                <c:ptCount val="574"/>
                <c:pt idx="0">
                  <c:v>41642</c:v>
                </c:pt>
                <c:pt idx="1">
                  <c:v>41649</c:v>
                </c:pt>
                <c:pt idx="2">
                  <c:v>41656</c:v>
                </c:pt>
                <c:pt idx="3">
                  <c:v>41663</c:v>
                </c:pt>
                <c:pt idx="4">
                  <c:v>41670</c:v>
                </c:pt>
                <c:pt idx="5">
                  <c:v>41677</c:v>
                </c:pt>
                <c:pt idx="6">
                  <c:v>41684</c:v>
                </c:pt>
                <c:pt idx="7">
                  <c:v>41691</c:v>
                </c:pt>
                <c:pt idx="8">
                  <c:v>41698</c:v>
                </c:pt>
                <c:pt idx="9">
                  <c:v>41705</c:v>
                </c:pt>
                <c:pt idx="10">
                  <c:v>41712</c:v>
                </c:pt>
                <c:pt idx="11">
                  <c:v>41719</c:v>
                </c:pt>
                <c:pt idx="12">
                  <c:v>41726</c:v>
                </c:pt>
                <c:pt idx="13">
                  <c:v>41733</c:v>
                </c:pt>
                <c:pt idx="14">
                  <c:v>41740</c:v>
                </c:pt>
                <c:pt idx="15">
                  <c:v>41747</c:v>
                </c:pt>
                <c:pt idx="16">
                  <c:v>41754</c:v>
                </c:pt>
                <c:pt idx="17">
                  <c:v>41761</c:v>
                </c:pt>
                <c:pt idx="18">
                  <c:v>41768</c:v>
                </c:pt>
                <c:pt idx="19">
                  <c:v>41775</c:v>
                </c:pt>
                <c:pt idx="20">
                  <c:v>41782</c:v>
                </c:pt>
                <c:pt idx="21">
                  <c:v>41789</c:v>
                </c:pt>
                <c:pt idx="22">
                  <c:v>41796</c:v>
                </c:pt>
                <c:pt idx="23">
                  <c:v>41803</c:v>
                </c:pt>
                <c:pt idx="24">
                  <c:v>41810</c:v>
                </c:pt>
                <c:pt idx="25">
                  <c:v>41817</c:v>
                </c:pt>
                <c:pt idx="26">
                  <c:v>41824</c:v>
                </c:pt>
                <c:pt idx="27">
                  <c:v>41831</c:v>
                </c:pt>
                <c:pt idx="28">
                  <c:v>41838</c:v>
                </c:pt>
                <c:pt idx="29">
                  <c:v>41845</c:v>
                </c:pt>
                <c:pt idx="30">
                  <c:v>41852</c:v>
                </c:pt>
                <c:pt idx="31">
                  <c:v>41859</c:v>
                </c:pt>
                <c:pt idx="32">
                  <c:v>41866</c:v>
                </c:pt>
                <c:pt idx="33">
                  <c:v>41873</c:v>
                </c:pt>
                <c:pt idx="34">
                  <c:v>41880</c:v>
                </c:pt>
                <c:pt idx="35">
                  <c:v>41887</c:v>
                </c:pt>
                <c:pt idx="36">
                  <c:v>41894</c:v>
                </c:pt>
                <c:pt idx="37">
                  <c:v>41901</c:v>
                </c:pt>
                <c:pt idx="38">
                  <c:v>41908</c:v>
                </c:pt>
                <c:pt idx="39">
                  <c:v>41915</c:v>
                </c:pt>
                <c:pt idx="40">
                  <c:v>41922</c:v>
                </c:pt>
                <c:pt idx="41">
                  <c:v>41929</c:v>
                </c:pt>
                <c:pt idx="42">
                  <c:v>41936</c:v>
                </c:pt>
                <c:pt idx="43">
                  <c:v>41943</c:v>
                </c:pt>
                <c:pt idx="44">
                  <c:v>41950</c:v>
                </c:pt>
                <c:pt idx="45">
                  <c:v>41957</c:v>
                </c:pt>
                <c:pt idx="46">
                  <c:v>41964</c:v>
                </c:pt>
                <c:pt idx="47">
                  <c:v>41971</c:v>
                </c:pt>
                <c:pt idx="48">
                  <c:v>41978</c:v>
                </c:pt>
                <c:pt idx="49">
                  <c:v>41985</c:v>
                </c:pt>
                <c:pt idx="50">
                  <c:v>41992</c:v>
                </c:pt>
                <c:pt idx="51">
                  <c:v>41999</c:v>
                </c:pt>
                <c:pt idx="52">
                  <c:v>42006</c:v>
                </c:pt>
                <c:pt idx="53">
                  <c:v>42013</c:v>
                </c:pt>
                <c:pt idx="54">
                  <c:v>42020</c:v>
                </c:pt>
                <c:pt idx="55">
                  <c:v>42027</c:v>
                </c:pt>
                <c:pt idx="56">
                  <c:v>42034</c:v>
                </c:pt>
                <c:pt idx="57">
                  <c:v>42041</c:v>
                </c:pt>
                <c:pt idx="58">
                  <c:v>42048</c:v>
                </c:pt>
                <c:pt idx="59">
                  <c:v>42055</c:v>
                </c:pt>
                <c:pt idx="60">
                  <c:v>42062</c:v>
                </c:pt>
                <c:pt idx="61">
                  <c:v>42069</c:v>
                </c:pt>
                <c:pt idx="62">
                  <c:v>42076</c:v>
                </c:pt>
                <c:pt idx="63">
                  <c:v>42083</c:v>
                </c:pt>
                <c:pt idx="64">
                  <c:v>42090</c:v>
                </c:pt>
                <c:pt idx="65">
                  <c:v>42097</c:v>
                </c:pt>
                <c:pt idx="66">
                  <c:v>42104</c:v>
                </c:pt>
                <c:pt idx="67">
                  <c:v>42111</c:v>
                </c:pt>
                <c:pt idx="68">
                  <c:v>42118</c:v>
                </c:pt>
                <c:pt idx="69">
                  <c:v>42125</c:v>
                </c:pt>
                <c:pt idx="70">
                  <c:v>42132</c:v>
                </c:pt>
                <c:pt idx="71">
                  <c:v>42139</c:v>
                </c:pt>
                <c:pt idx="72">
                  <c:v>42146</c:v>
                </c:pt>
                <c:pt idx="73">
                  <c:v>42153</c:v>
                </c:pt>
                <c:pt idx="74">
                  <c:v>42160</c:v>
                </c:pt>
                <c:pt idx="75">
                  <c:v>42167</c:v>
                </c:pt>
                <c:pt idx="76">
                  <c:v>42174</c:v>
                </c:pt>
                <c:pt idx="77">
                  <c:v>42181</c:v>
                </c:pt>
                <c:pt idx="78">
                  <c:v>42188</c:v>
                </c:pt>
                <c:pt idx="79">
                  <c:v>42195</c:v>
                </c:pt>
                <c:pt idx="80">
                  <c:v>42202</c:v>
                </c:pt>
                <c:pt idx="81">
                  <c:v>42209</c:v>
                </c:pt>
                <c:pt idx="82">
                  <c:v>42216</c:v>
                </c:pt>
                <c:pt idx="83">
                  <c:v>42223</c:v>
                </c:pt>
                <c:pt idx="84">
                  <c:v>42230</c:v>
                </c:pt>
                <c:pt idx="85">
                  <c:v>42237</c:v>
                </c:pt>
                <c:pt idx="86">
                  <c:v>42244</c:v>
                </c:pt>
                <c:pt idx="87">
                  <c:v>42251</c:v>
                </c:pt>
                <c:pt idx="88">
                  <c:v>42258</c:v>
                </c:pt>
                <c:pt idx="89">
                  <c:v>42265</c:v>
                </c:pt>
                <c:pt idx="90">
                  <c:v>42272</c:v>
                </c:pt>
                <c:pt idx="91">
                  <c:v>42279</c:v>
                </c:pt>
                <c:pt idx="92">
                  <c:v>42286</c:v>
                </c:pt>
                <c:pt idx="93">
                  <c:v>42293</c:v>
                </c:pt>
                <c:pt idx="94">
                  <c:v>42300</c:v>
                </c:pt>
                <c:pt idx="95">
                  <c:v>42307</c:v>
                </c:pt>
                <c:pt idx="96">
                  <c:v>42314</c:v>
                </c:pt>
                <c:pt idx="97">
                  <c:v>42321</c:v>
                </c:pt>
                <c:pt idx="98">
                  <c:v>42328</c:v>
                </c:pt>
                <c:pt idx="99">
                  <c:v>42335</c:v>
                </c:pt>
                <c:pt idx="100">
                  <c:v>42342</c:v>
                </c:pt>
                <c:pt idx="101">
                  <c:v>42349</c:v>
                </c:pt>
                <c:pt idx="102">
                  <c:v>42356</c:v>
                </c:pt>
                <c:pt idx="103">
                  <c:v>42363</c:v>
                </c:pt>
                <c:pt idx="104">
                  <c:v>42370</c:v>
                </c:pt>
                <c:pt idx="105">
                  <c:v>42377</c:v>
                </c:pt>
                <c:pt idx="106">
                  <c:v>42384</c:v>
                </c:pt>
                <c:pt idx="107">
                  <c:v>42391</c:v>
                </c:pt>
                <c:pt idx="108">
                  <c:v>42398</c:v>
                </c:pt>
                <c:pt idx="109">
                  <c:v>42405</c:v>
                </c:pt>
                <c:pt idx="110">
                  <c:v>42412</c:v>
                </c:pt>
                <c:pt idx="111">
                  <c:v>42419</c:v>
                </c:pt>
                <c:pt idx="112">
                  <c:v>42426</c:v>
                </c:pt>
                <c:pt idx="113">
                  <c:v>42433</c:v>
                </c:pt>
                <c:pt idx="114">
                  <c:v>42440</c:v>
                </c:pt>
                <c:pt idx="115">
                  <c:v>42447</c:v>
                </c:pt>
                <c:pt idx="116">
                  <c:v>42454</c:v>
                </c:pt>
                <c:pt idx="117">
                  <c:v>42461</c:v>
                </c:pt>
                <c:pt idx="118">
                  <c:v>42468</c:v>
                </c:pt>
                <c:pt idx="119">
                  <c:v>42475</c:v>
                </c:pt>
                <c:pt idx="120">
                  <c:v>42482</c:v>
                </c:pt>
                <c:pt idx="121">
                  <c:v>42489</c:v>
                </c:pt>
                <c:pt idx="122">
                  <c:v>42496</c:v>
                </c:pt>
                <c:pt idx="123">
                  <c:v>42503</c:v>
                </c:pt>
                <c:pt idx="124">
                  <c:v>42510</c:v>
                </c:pt>
                <c:pt idx="125">
                  <c:v>42517</c:v>
                </c:pt>
                <c:pt idx="126">
                  <c:v>42524</c:v>
                </c:pt>
                <c:pt idx="127">
                  <c:v>42531</c:v>
                </c:pt>
                <c:pt idx="128">
                  <c:v>42538</c:v>
                </c:pt>
                <c:pt idx="129">
                  <c:v>42545</c:v>
                </c:pt>
                <c:pt idx="130">
                  <c:v>42552</c:v>
                </c:pt>
                <c:pt idx="131">
                  <c:v>42559</c:v>
                </c:pt>
                <c:pt idx="132">
                  <c:v>42566</c:v>
                </c:pt>
                <c:pt idx="133">
                  <c:v>42573</c:v>
                </c:pt>
                <c:pt idx="134">
                  <c:v>42580</c:v>
                </c:pt>
                <c:pt idx="135">
                  <c:v>42587</c:v>
                </c:pt>
                <c:pt idx="136">
                  <c:v>42594</c:v>
                </c:pt>
                <c:pt idx="137">
                  <c:v>42601</c:v>
                </c:pt>
                <c:pt idx="138">
                  <c:v>42608</c:v>
                </c:pt>
                <c:pt idx="139">
                  <c:v>42615</c:v>
                </c:pt>
                <c:pt idx="140">
                  <c:v>42622</c:v>
                </c:pt>
                <c:pt idx="141">
                  <c:v>42629</c:v>
                </c:pt>
                <c:pt idx="142">
                  <c:v>42636</c:v>
                </c:pt>
                <c:pt idx="143">
                  <c:v>42643</c:v>
                </c:pt>
                <c:pt idx="144">
                  <c:v>42650</c:v>
                </c:pt>
                <c:pt idx="145">
                  <c:v>42657</c:v>
                </c:pt>
                <c:pt idx="146">
                  <c:v>42664</c:v>
                </c:pt>
                <c:pt idx="147">
                  <c:v>42671</c:v>
                </c:pt>
                <c:pt idx="148">
                  <c:v>42678</c:v>
                </c:pt>
                <c:pt idx="149">
                  <c:v>42685</c:v>
                </c:pt>
                <c:pt idx="150">
                  <c:v>42692</c:v>
                </c:pt>
                <c:pt idx="151">
                  <c:v>42699</c:v>
                </c:pt>
                <c:pt idx="152">
                  <c:v>42706</c:v>
                </c:pt>
                <c:pt idx="153">
                  <c:v>42713</c:v>
                </c:pt>
                <c:pt idx="154">
                  <c:v>42720</c:v>
                </c:pt>
                <c:pt idx="155">
                  <c:v>42727</c:v>
                </c:pt>
                <c:pt idx="156">
                  <c:v>42734</c:v>
                </c:pt>
                <c:pt idx="157">
                  <c:v>42741</c:v>
                </c:pt>
                <c:pt idx="158">
                  <c:v>42748</c:v>
                </c:pt>
                <c:pt idx="159">
                  <c:v>42755</c:v>
                </c:pt>
                <c:pt idx="160">
                  <c:v>42762</c:v>
                </c:pt>
                <c:pt idx="161">
                  <c:v>42769</c:v>
                </c:pt>
                <c:pt idx="162">
                  <c:v>42776</c:v>
                </c:pt>
                <c:pt idx="163">
                  <c:v>42783</c:v>
                </c:pt>
                <c:pt idx="164">
                  <c:v>42790</c:v>
                </c:pt>
                <c:pt idx="165">
                  <c:v>42797</c:v>
                </c:pt>
                <c:pt idx="166">
                  <c:v>42804</c:v>
                </c:pt>
                <c:pt idx="167">
                  <c:v>42811</c:v>
                </c:pt>
                <c:pt idx="168">
                  <c:v>42818</c:v>
                </c:pt>
                <c:pt idx="169">
                  <c:v>42825</c:v>
                </c:pt>
                <c:pt idx="170">
                  <c:v>42832</c:v>
                </c:pt>
                <c:pt idx="171">
                  <c:v>42839</c:v>
                </c:pt>
                <c:pt idx="172">
                  <c:v>42846</c:v>
                </c:pt>
                <c:pt idx="173">
                  <c:v>42853</c:v>
                </c:pt>
                <c:pt idx="174">
                  <c:v>42860</c:v>
                </c:pt>
                <c:pt idx="175">
                  <c:v>42867</c:v>
                </c:pt>
                <c:pt idx="176">
                  <c:v>42874</c:v>
                </c:pt>
                <c:pt idx="177">
                  <c:v>42881</c:v>
                </c:pt>
                <c:pt idx="178">
                  <c:v>42888</c:v>
                </c:pt>
                <c:pt idx="179">
                  <c:v>42895</c:v>
                </c:pt>
                <c:pt idx="180">
                  <c:v>42902</c:v>
                </c:pt>
                <c:pt idx="181">
                  <c:v>42909</c:v>
                </c:pt>
                <c:pt idx="182">
                  <c:v>42916</c:v>
                </c:pt>
                <c:pt idx="183">
                  <c:v>42923</c:v>
                </c:pt>
                <c:pt idx="184">
                  <c:v>42930</c:v>
                </c:pt>
                <c:pt idx="185">
                  <c:v>42937</c:v>
                </c:pt>
                <c:pt idx="186">
                  <c:v>42944</c:v>
                </c:pt>
                <c:pt idx="187">
                  <c:v>42951</c:v>
                </c:pt>
                <c:pt idx="188">
                  <c:v>42958</c:v>
                </c:pt>
                <c:pt idx="189">
                  <c:v>42965</c:v>
                </c:pt>
                <c:pt idx="190">
                  <c:v>42972</c:v>
                </c:pt>
                <c:pt idx="191">
                  <c:v>42979</c:v>
                </c:pt>
                <c:pt idx="192">
                  <c:v>42986</c:v>
                </c:pt>
                <c:pt idx="193">
                  <c:v>42993</c:v>
                </c:pt>
                <c:pt idx="194">
                  <c:v>43000</c:v>
                </c:pt>
                <c:pt idx="195">
                  <c:v>43007</c:v>
                </c:pt>
                <c:pt idx="196">
                  <c:v>43014</c:v>
                </c:pt>
                <c:pt idx="197">
                  <c:v>43021</c:v>
                </c:pt>
                <c:pt idx="198">
                  <c:v>43028</c:v>
                </c:pt>
                <c:pt idx="199">
                  <c:v>43035</c:v>
                </c:pt>
                <c:pt idx="200">
                  <c:v>43042</c:v>
                </c:pt>
                <c:pt idx="201">
                  <c:v>43049</c:v>
                </c:pt>
                <c:pt idx="202">
                  <c:v>43056</c:v>
                </c:pt>
                <c:pt idx="203">
                  <c:v>43063</c:v>
                </c:pt>
                <c:pt idx="204">
                  <c:v>43070</c:v>
                </c:pt>
                <c:pt idx="205">
                  <c:v>43077</c:v>
                </c:pt>
                <c:pt idx="206">
                  <c:v>43084</c:v>
                </c:pt>
                <c:pt idx="207">
                  <c:v>43091</c:v>
                </c:pt>
                <c:pt idx="208">
                  <c:v>43098</c:v>
                </c:pt>
                <c:pt idx="209">
                  <c:v>43105</c:v>
                </c:pt>
                <c:pt idx="210">
                  <c:v>43112</c:v>
                </c:pt>
                <c:pt idx="211">
                  <c:v>43119</c:v>
                </c:pt>
                <c:pt idx="212">
                  <c:v>43126</c:v>
                </c:pt>
                <c:pt idx="213">
                  <c:v>43133</c:v>
                </c:pt>
                <c:pt idx="214">
                  <c:v>43140</c:v>
                </c:pt>
                <c:pt idx="215">
                  <c:v>43147</c:v>
                </c:pt>
                <c:pt idx="216">
                  <c:v>43154</c:v>
                </c:pt>
                <c:pt idx="217">
                  <c:v>43161</c:v>
                </c:pt>
                <c:pt idx="218">
                  <c:v>43168</c:v>
                </c:pt>
                <c:pt idx="219">
                  <c:v>43175</c:v>
                </c:pt>
                <c:pt idx="220">
                  <c:v>43182</c:v>
                </c:pt>
                <c:pt idx="221">
                  <c:v>43189</c:v>
                </c:pt>
                <c:pt idx="222">
                  <c:v>43196</c:v>
                </c:pt>
                <c:pt idx="223">
                  <c:v>43203</c:v>
                </c:pt>
                <c:pt idx="224">
                  <c:v>43210</c:v>
                </c:pt>
                <c:pt idx="225">
                  <c:v>43217</c:v>
                </c:pt>
                <c:pt idx="226">
                  <c:v>43224</c:v>
                </c:pt>
                <c:pt idx="227">
                  <c:v>43231</c:v>
                </c:pt>
                <c:pt idx="228">
                  <c:v>43238</c:v>
                </c:pt>
                <c:pt idx="229">
                  <c:v>43245</c:v>
                </c:pt>
                <c:pt idx="230">
                  <c:v>43252</c:v>
                </c:pt>
                <c:pt idx="231">
                  <c:v>43259</c:v>
                </c:pt>
                <c:pt idx="232">
                  <c:v>43266</c:v>
                </c:pt>
                <c:pt idx="233">
                  <c:v>43273</c:v>
                </c:pt>
                <c:pt idx="234">
                  <c:v>43280</c:v>
                </c:pt>
                <c:pt idx="235">
                  <c:v>43287</c:v>
                </c:pt>
                <c:pt idx="236">
                  <c:v>43294</c:v>
                </c:pt>
                <c:pt idx="237">
                  <c:v>43301</c:v>
                </c:pt>
                <c:pt idx="238">
                  <c:v>43308</c:v>
                </c:pt>
                <c:pt idx="239">
                  <c:v>43315</c:v>
                </c:pt>
                <c:pt idx="240">
                  <c:v>43322</c:v>
                </c:pt>
                <c:pt idx="241">
                  <c:v>43329</c:v>
                </c:pt>
                <c:pt idx="242">
                  <c:v>43336</c:v>
                </c:pt>
                <c:pt idx="243">
                  <c:v>43343</c:v>
                </c:pt>
                <c:pt idx="244">
                  <c:v>43350</c:v>
                </c:pt>
                <c:pt idx="245">
                  <c:v>43357</c:v>
                </c:pt>
                <c:pt idx="246">
                  <c:v>43364</c:v>
                </c:pt>
                <c:pt idx="247">
                  <c:v>43371</c:v>
                </c:pt>
                <c:pt idx="248">
                  <c:v>43378</c:v>
                </c:pt>
                <c:pt idx="249">
                  <c:v>43385</c:v>
                </c:pt>
                <c:pt idx="250">
                  <c:v>43392</c:v>
                </c:pt>
                <c:pt idx="251">
                  <c:v>43399</c:v>
                </c:pt>
                <c:pt idx="252">
                  <c:v>43406</c:v>
                </c:pt>
                <c:pt idx="253">
                  <c:v>43413</c:v>
                </c:pt>
                <c:pt idx="254">
                  <c:v>43420</c:v>
                </c:pt>
                <c:pt idx="255">
                  <c:v>43427</c:v>
                </c:pt>
                <c:pt idx="256">
                  <c:v>43434</c:v>
                </c:pt>
                <c:pt idx="257">
                  <c:v>43441</c:v>
                </c:pt>
                <c:pt idx="258">
                  <c:v>43448</c:v>
                </c:pt>
                <c:pt idx="259">
                  <c:v>43455</c:v>
                </c:pt>
                <c:pt idx="260">
                  <c:v>43462</c:v>
                </c:pt>
                <c:pt idx="261">
                  <c:v>43469</c:v>
                </c:pt>
                <c:pt idx="262">
                  <c:v>43476</c:v>
                </c:pt>
                <c:pt idx="263">
                  <c:v>43483</c:v>
                </c:pt>
                <c:pt idx="264">
                  <c:v>43490</c:v>
                </c:pt>
                <c:pt idx="265">
                  <c:v>43497</c:v>
                </c:pt>
                <c:pt idx="266">
                  <c:v>43504</c:v>
                </c:pt>
                <c:pt idx="267">
                  <c:v>43511</c:v>
                </c:pt>
                <c:pt idx="268">
                  <c:v>43518</c:v>
                </c:pt>
                <c:pt idx="269">
                  <c:v>43525</c:v>
                </c:pt>
                <c:pt idx="270">
                  <c:v>43532</c:v>
                </c:pt>
                <c:pt idx="271">
                  <c:v>43539</c:v>
                </c:pt>
                <c:pt idx="272">
                  <c:v>43546</c:v>
                </c:pt>
                <c:pt idx="273">
                  <c:v>43553</c:v>
                </c:pt>
                <c:pt idx="274">
                  <c:v>43560</c:v>
                </c:pt>
                <c:pt idx="275">
                  <c:v>43567</c:v>
                </c:pt>
                <c:pt idx="276">
                  <c:v>43574</c:v>
                </c:pt>
                <c:pt idx="277">
                  <c:v>43581</c:v>
                </c:pt>
                <c:pt idx="278">
                  <c:v>43588</c:v>
                </c:pt>
                <c:pt idx="279">
                  <c:v>43595</c:v>
                </c:pt>
                <c:pt idx="280">
                  <c:v>43602</c:v>
                </c:pt>
                <c:pt idx="281">
                  <c:v>43609</c:v>
                </c:pt>
                <c:pt idx="282">
                  <c:v>43616</c:v>
                </c:pt>
                <c:pt idx="283">
                  <c:v>43623</c:v>
                </c:pt>
                <c:pt idx="284">
                  <c:v>43630</c:v>
                </c:pt>
                <c:pt idx="285">
                  <c:v>43637</c:v>
                </c:pt>
                <c:pt idx="286">
                  <c:v>43644</c:v>
                </c:pt>
                <c:pt idx="287">
                  <c:v>43651</c:v>
                </c:pt>
                <c:pt idx="288">
                  <c:v>43658</c:v>
                </c:pt>
                <c:pt idx="289">
                  <c:v>43665</c:v>
                </c:pt>
                <c:pt idx="290">
                  <c:v>43672</c:v>
                </c:pt>
                <c:pt idx="291">
                  <c:v>43679</c:v>
                </c:pt>
                <c:pt idx="292">
                  <c:v>43686</c:v>
                </c:pt>
                <c:pt idx="293">
                  <c:v>43693</c:v>
                </c:pt>
                <c:pt idx="294">
                  <c:v>43700</c:v>
                </c:pt>
                <c:pt idx="295">
                  <c:v>43707</c:v>
                </c:pt>
                <c:pt idx="296">
                  <c:v>43714</c:v>
                </c:pt>
                <c:pt idx="297">
                  <c:v>43721</c:v>
                </c:pt>
                <c:pt idx="298">
                  <c:v>43728</c:v>
                </c:pt>
                <c:pt idx="299">
                  <c:v>43735</c:v>
                </c:pt>
                <c:pt idx="300">
                  <c:v>43742</c:v>
                </c:pt>
                <c:pt idx="301">
                  <c:v>43749</c:v>
                </c:pt>
                <c:pt idx="302">
                  <c:v>43756</c:v>
                </c:pt>
                <c:pt idx="303">
                  <c:v>43763</c:v>
                </c:pt>
                <c:pt idx="304">
                  <c:v>43770</c:v>
                </c:pt>
                <c:pt idx="305">
                  <c:v>43777</c:v>
                </c:pt>
                <c:pt idx="306">
                  <c:v>43784</c:v>
                </c:pt>
                <c:pt idx="307">
                  <c:v>43791</c:v>
                </c:pt>
                <c:pt idx="308">
                  <c:v>43798</c:v>
                </c:pt>
                <c:pt idx="309">
                  <c:v>43805</c:v>
                </c:pt>
                <c:pt idx="310">
                  <c:v>43812</c:v>
                </c:pt>
                <c:pt idx="311">
                  <c:v>43819</c:v>
                </c:pt>
                <c:pt idx="312">
                  <c:v>43826</c:v>
                </c:pt>
                <c:pt idx="313">
                  <c:v>43833</c:v>
                </c:pt>
                <c:pt idx="314">
                  <c:v>43840</c:v>
                </c:pt>
                <c:pt idx="315">
                  <c:v>43847</c:v>
                </c:pt>
                <c:pt idx="316">
                  <c:v>43854</c:v>
                </c:pt>
                <c:pt idx="317">
                  <c:v>43861</c:v>
                </c:pt>
                <c:pt idx="318">
                  <c:v>43868</c:v>
                </c:pt>
                <c:pt idx="319">
                  <c:v>43875</c:v>
                </c:pt>
                <c:pt idx="320">
                  <c:v>43882</c:v>
                </c:pt>
                <c:pt idx="321">
                  <c:v>43889</c:v>
                </c:pt>
                <c:pt idx="322">
                  <c:v>43896</c:v>
                </c:pt>
                <c:pt idx="323">
                  <c:v>43903</c:v>
                </c:pt>
                <c:pt idx="324">
                  <c:v>43910</c:v>
                </c:pt>
                <c:pt idx="325">
                  <c:v>43917</c:v>
                </c:pt>
                <c:pt idx="326">
                  <c:v>43924</c:v>
                </c:pt>
                <c:pt idx="327">
                  <c:v>43931</c:v>
                </c:pt>
                <c:pt idx="328">
                  <c:v>43938</c:v>
                </c:pt>
                <c:pt idx="329">
                  <c:v>43945</c:v>
                </c:pt>
                <c:pt idx="330">
                  <c:v>43952</c:v>
                </c:pt>
                <c:pt idx="331">
                  <c:v>43959</c:v>
                </c:pt>
                <c:pt idx="332">
                  <c:v>43966</c:v>
                </c:pt>
                <c:pt idx="333">
                  <c:v>43973</c:v>
                </c:pt>
                <c:pt idx="334">
                  <c:v>43980</c:v>
                </c:pt>
                <c:pt idx="335">
                  <c:v>43987</c:v>
                </c:pt>
                <c:pt idx="336">
                  <c:v>43994</c:v>
                </c:pt>
                <c:pt idx="337">
                  <c:v>44001</c:v>
                </c:pt>
                <c:pt idx="338">
                  <c:v>44008</c:v>
                </c:pt>
                <c:pt idx="339">
                  <c:v>44014</c:v>
                </c:pt>
                <c:pt idx="340">
                  <c:v>44022</c:v>
                </c:pt>
                <c:pt idx="341">
                  <c:v>44029</c:v>
                </c:pt>
                <c:pt idx="342">
                  <c:v>44036</c:v>
                </c:pt>
                <c:pt idx="343">
                  <c:v>44043</c:v>
                </c:pt>
                <c:pt idx="344">
                  <c:v>44050</c:v>
                </c:pt>
                <c:pt idx="345">
                  <c:v>44057</c:v>
                </c:pt>
                <c:pt idx="346">
                  <c:v>44064</c:v>
                </c:pt>
                <c:pt idx="347">
                  <c:v>44071</c:v>
                </c:pt>
                <c:pt idx="348">
                  <c:v>44078</c:v>
                </c:pt>
                <c:pt idx="349">
                  <c:v>44085</c:v>
                </c:pt>
                <c:pt idx="350">
                  <c:v>44092</c:v>
                </c:pt>
                <c:pt idx="351">
                  <c:v>44099</c:v>
                </c:pt>
                <c:pt idx="352">
                  <c:v>44106</c:v>
                </c:pt>
                <c:pt idx="353">
                  <c:v>44113</c:v>
                </c:pt>
                <c:pt idx="354">
                  <c:v>44120</c:v>
                </c:pt>
                <c:pt idx="355">
                  <c:v>44127</c:v>
                </c:pt>
                <c:pt idx="356">
                  <c:v>44134</c:v>
                </c:pt>
                <c:pt idx="357">
                  <c:v>44141</c:v>
                </c:pt>
                <c:pt idx="358">
                  <c:v>44148</c:v>
                </c:pt>
                <c:pt idx="359">
                  <c:v>44155</c:v>
                </c:pt>
                <c:pt idx="360">
                  <c:v>44162</c:v>
                </c:pt>
                <c:pt idx="361">
                  <c:v>44169</c:v>
                </c:pt>
                <c:pt idx="362">
                  <c:v>44176</c:v>
                </c:pt>
                <c:pt idx="363">
                  <c:v>44183</c:v>
                </c:pt>
                <c:pt idx="364">
                  <c:v>44190</c:v>
                </c:pt>
                <c:pt idx="365">
                  <c:v>44197</c:v>
                </c:pt>
                <c:pt idx="366">
                  <c:v>44204</c:v>
                </c:pt>
                <c:pt idx="367">
                  <c:v>44211</c:v>
                </c:pt>
                <c:pt idx="368">
                  <c:v>44218</c:v>
                </c:pt>
                <c:pt idx="369">
                  <c:v>44225</c:v>
                </c:pt>
                <c:pt idx="370">
                  <c:v>44232</c:v>
                </c:pt>
                <c:pt idx="371">
                  <c:v>44239</c:v>
                </c:pt>
                <c:pt idx="372">
                  <c:v>44246</c:v>
                </c:pt>
                <c:pt idx="373">
                  <c:v>44253</c:v>
                </c:pt>
                <c:pt idx="374">
                  <c:v>44260</c:v>
                </c:pt>
                <c:pt idx="375">
                  <c:v>44267</c:v>
                </c:pt>
                <c:pt idx="376">
                  <c:v>44274</c:v>
                </c:pt>
                <c:pt idx="377">
                  <c:v>44281</c:v>
                </c:pt>
                <c:pt idx="378">
                  <c:v>44288</c:v>
                </c:pt>
                <c:pt idx="379">
                  <c:v>44295</c:v>
                </c:pt>
                <c:pt idx="380">
                  <c:v>44302</c:v>
                </c:pt>
                <c:pt idx="381">
                  <c:v>44309</c:v>
                </c:pt>
                <c:pt idx="382">
                  <c:v>44316</c:v>
                </c:pt>
                <c:pt idx="383">
                  <c:v>44323</c:v>
                </c:pt>
                <c:pt idx="384">
                  <c:v>44330</c:v>
                </c:pt>
                <c:pt idx="385">
                  <c:v>44337</c:v>
                </c:pt>
                <c:pt idx="386">
                  <c:v>44344</c:v>
                </c:pt>
                <c:pt idx="387">
                  <c:v>44351</c:v>
                </c:pt>
                <c:pt idx="388">
                  <c:v>44358</c:v>
                </c:pt>
                <c:pt idx="389">
                  <c:v>44365</c:v>
                </c:pt>
                <c:pt idx="390">
                  <c:v>44372</c:v>
                </c:pt>
                <c:pt idx="391">
                  <c:v>44379</c:v>
                </c:pt>
                <c:pt idx="392">
                  <c:v>44386</c:v>
                </c:pt>
                <c:pt idx="393">
                  <c:v>44393</c:v>
                </c:pt>
                <c:pt idx="394">
                  <c:v>44400</c:v>
                </c:pt>
                <c:pt idx="395">
                  <c:v>44407</c:v>
                </c:pt>
                <c:pt idx="396">
                  <c:v>44414</c:v>
                </c:pt>
                <c:pt idx="397">
                  <c:v>44421</c:v>
                </c:pt>
                <c:pt idx="398">
                  <c:v>44428</c:v>
                </c:pt>
                <c:pt idx="399">
                  <c:v>44435</c:v>
                </c:pt>
                <c:pt idx="400">
                  <c:v>44442</c:v>
                </c:pt>
                <c:pt idx="401">
                  <c:v>44449</c:v>
                </c:pt>
                <c:pt idx="402">
                  <c:v>44456</c:v>
                </c:pt>
                <c:pt idx="403">
                  <c:v>44463</c:v>
                </c:pt>
                <c:pt idx="404">
                  <c:v>44470</c:v>
                </c:pt>
                <c:pt idx="405">
                  <c:v>44477</c:v>
                </c:pt>
                <c:pt idx="406">
                  <c:v>44484</c:v>
                </c:pt>
                <c:pt idx="407">
                  <c:v>44491</c:v>
                </c:pt>
                <c:pt idx="408">
                  <c:v>44498</c:v>
                </c:pt>
                <c:pt idx="409">
                  <c:v>44505</c:v>
                </c:pt>
                <c:pt idx="410">
                  <c:v>44512</c:v>
                </c:pt>
                <c:pt idx="411">
                  <c:v>44519</c:v>
                </c:pt>
                <c:pt idx="412">
                  <c:v>44526</c:v>
                </c:pt>
                <c:pt idx="413">
                  <c:v>44533</c:v>
                </c:pt>
                <c:pt idx="414">
                  <c:v>44540</c:v>
                </c:pt>
                <c:pt idx="415">
                  <c:v>44547</c:v>
                </c:pt>
                <c:pt idx="416">
                  <c:v>44553</c:v>
                </c:pt>
                <c:pt idx="417">
                  <c:v>44560</c:v>
                </c:pt>
                <c:pt idx="418">
                  <c:v>44568</c:v>
                </c:pt>
                <c:pt idx="419">
                  <c:v>44575</c:v>
                </c:pt>
                <c:pt idx="420">
                  <c:v>44582</c:v>
                </c:pt>
                <c:pt idx="421">
                  <c:v>44589</c:v>
                </c:pt>
                <c:pt idx="422">
                  <c:v>44596</c:v>
                </c:pt>
                <c:pt idx="423">
                  <c:v>44603</c:v>
                </c:pt>
                <c:pt idx="424">
                  <c:v>44610</c:v>
                </c:pt>
                <c:pt idx="425">
                  <c:v>44617</c:v>
                </c:pt>
                <c:pt idx="426">
                  <c:v>44624</c:v>
                </c:pt>
                <c:pt idx="427">
                  <c:v>44631</c:v>
                </c:pt>
                <c:pt idx="428">
                  <c:v>44638</c:v>
                </c:pt>
                <c:pt idx="429">
                  <c:v>44645</c:v>
                </c:pt>
                <c:pt idx="430">
                  <c:v>44652</c:v>
                </c:pt>
                <c:pt idx="431">
                  <c:v>44659</c:v>
                </c:pt>
                <c:pt idx="432">
                  <c:v>44666</c:v>
                </c:pt>
                <c:pt idx="433">
                  <c:v>44673</c:v>
                </c:pt>
                <c:pt idx="434">
                  <c:v>44680</c:v>
                </c:pt>
                <c:pt idx="435">
                  <c:v>44687</c:v>
                </c:pt>
                <c:pt idx="436">
                  <c:v>44694</c:v>
                </c:pt>
                <c:pt idx="437">
                  <c:v>44701</c:v>
                </c:pt>
                <c:pt idx="438">
                  <c:v>44708</c:v>
                </c:pt>
                <c:pt idx="439">
                  <c:v>44715</c:v>
                </c:pt>
                <c:pt idx="440">
                  <c:v>44722</c:v>
                </c:pt>
                <c:pt idx="441">
                  <c:v>44729</c:v>
                </c:pt>
                <c:pt idx="442">
                  <c:v>44736</c:v>
                </c:pt>
                <c:pt idx="443">
                  <c:v>44743</c:v>
                </c:pt>
                <c:pt idx="444">
                  <c:v>44750</c:v>
                </c:pt>
                <c:pt idx="445">
                  <c:v>44757</c:v>
                </c:pt>
                <c:pt idx="446">
                  <c:v>44764</c:v>
                </c:pt>
                <c:pt idx="447">
                  <c:v>44771</c:v>
                </c:pt>
                <c:pt idx="448">
                  <c:v>44778</c:v>
                </c:pt>
                <c:pt idx="449">
                  <c:v>44785</c:v>
                </c:pt>
                <c:pt idx="450">
                  <c:v>44792</c:v>
                </c:pt>
                <c:pt idx="451">
                  <c:v>44799</c:v>
                </c:pt>
                <c:pt idx="452">
                  <c:v>44806</c:v>
                </c:pt>
                <c:pt idx="453">
                  <c:v>44813</c:v>
                </c:pt>
                <c:pt idx="454">
                  <c:v>44820</c:v>
                </c:pt>
                <c:pt idx="455">
                  <c:v>44827</c:v>
                </c:pt>
                <c:pt idx="456">
                  <c:v>44834</c:v>
                </c:pt>
                <c:pt idx="457">
                  <c:v>44841</c:v>
                </c:pt>
                <c:pt idx="458">
                  <c:v>44848</c:v>
                </c:pt>
                <c:pt idx="459">
                  <c:v>44855</c:v>
                </c:pt>
                <c:pt idx="460">
                  <c:v>44862</c:v>
                </c:pt>
                <c:pt idx="461">
                  <c:v>44869</c:v>
                </c:pt>
                <c:pt idx="462">
                  <c:v>44876</c:v>
                </c:pt>
                <c:pt idx="463">
                  <c:v>44883</c:v>
                </c:pt>
                <c:pt idx="464">
                  <c:v>44890</c:v>
                </c:pt>
                <c:pt idx="465">
                  <c:v>44897</c:v>
                </c:pt>
                <c:pt idx="466">
                  <c:v>44904</c:v>
                </c:pt>
                <c:pt idx="467">
                  <c:v>44911</c:v>
                </c:pt>
                <c:pt idx="468">
                  <c:v>44918</c:v>
                </c:pt>
                <c:pt idx="469">
                  <c:v>44925</c:v>
                </c:pt>
                <c:pt idx="470">
                  <c:v>44932</c:v>
                </c:pt>
                <c:pt idx="471">
                  <c:v>44939</c:v>
                </c:pt>
                <c:pt idx="472">
                  <c:v>44946</c:v>
                </c:pt>
                <c:pt idx="473">
                  <c:v>44953</c:v>
                </c:pt>
                <c:pt idx="474">
                  <c:v>44960</c:v>
                </c:pt>
                <c:pt idx="475">
                  <c:v>44967</c:v>
                </c:pt>
                <c:pt idx="476" formatCode="m/d/yyyy">
                  <c:v>44974</c:v>
                </c:pt>
                <c:pt idx="477" formatCode="m/d/yyyy">
                  <c:v>44981</c:v>
                </c:pt>
                <c:pt idx="478" formatCode="m/d/yyyy">
                  <c:v>44988</c:v>
                </c:pt>
                <c:pt idx="479" formatCode="m/d/yyyy">
                  <c:v>44995</c:v>
                </c:pt>
                <c:pt idx="480" formatCode="m/d/yyyy">
                  <c:v>45002</c:v>
                </c:pt>
                <c:pt idx="481" formatCode="m/d/yyyy">
                  <c:v>45009</c:v>
                </c:pt>
                <c:pt idx="482" formatCode="m/d/yyyy">
                  <c:v>45016</c:v>
                </c:pt>
                <c:pt idx="483" formatCode="m/d/yyyy">
                  <c:v>45023</c:v>
                </c:pt>
                <c:pt idx="484" formatCode="m/d/yyyy">
                  <c:v>45030</c:v>
                </c:pt>
                <c:pt idx="485" formatCode="m/d/yyyy">
                  <c:v>45037</c:v>
                </c:pt>
                <c:pt idx="486" formatCode="m/d/yyyy">
                  <c:v>45044</c:v>
                </c:pt>
                <c:pt idx="487" formatCode="m/d/yyyy">
                  <c:v>45051</c:v>
                </c:pt>
                <c:pt idx="488" formatCode="m/d/yyyy">
                  <c:v>45058</c:v>
                </c:pt>
                <c:pt idx="489" formatCode="m/d/yyyy">
                  <c:v>45065</c:v>
                </c:pt>
                <c:pt idx="490" formatCode="m/d/yyyy">
                  <c:v>45072</c:v>
                </c:pt>
                <c:pt idx="491" formatCode="m/d/yyyy">
                  <c:v>45079</c:v>
                </c:pt>
                <c:pt idx="492" formatCode="m/d/yyyy">
                  <c:v>45086</c:v>
                </c:pt>
                <c:pt idx="493" formatCode="m/d/yyyy">
                  <c:v>45093</c:v>
                </c:pt>
                <c:pt idx="494" formatCode="m/d/yyyy">
                  <c:v>45100</c:v>
                </c:pt>
                <c:pt idx="495" formatCode="m/d/yyyy">
                  <c:v>45107</c:v>
                </c:pt>
                <c:pt idx="496" formatCode="m/d/yyyy">
                  <c:v>45114</c:v>
                </c:pt>
                <c:pt idx="497" formatCode="m/d/yyyy">
                  <c:v>45121</c:v>
                </c:pt>
                <c:pt idx="498" formatCode="m/d/yyyy">
                  <c:v>45128</c:v>
                </c:pt>
                <c:pt idx="499" formatCode="m/d/yyyy">
                  <c:v>45135</c:v>
                </c:pt>
                <c:pt idx="500" formatCode="m/d/yyyy">
                  <c:v>45142</c:v>
                </c:pt>
                <c:pt idx="501" formatCode="m/d/yyyy">
                  <c:v>45149</c:v>
                </c:pt>
                <c:pt idx="502" formatCode="m/d/yyyy">
                  <c:v>45156</c:v>
                </c:pt>
                <c:pt idx="503" formatCode="m/d/yyyy">
                  <c:v>45163</c:v>
                </c:pt>
                <c:pt idx="504" formatCode="m/d/yyyy">
                  <c:v>45170</c:v>
                </c:pt>
                <c:pt idx="505" formatCode="m/d/yyyy">
                  <c:v>45177</c:v>
                </c:pt>
                <c:pt idx="506" formatCode="m/d/yyyy">
                  <c:v>45184</c:v>
                </c:pt>
                <c:pt idx="507" formatCode="m/d/yyyy">
                  <c:v>45191</c:v>
                </c:pt>
                <c:pt idx="508" formatCode="m/d/yyyy">
                  <c:v>45198</c:v>
                </c:pt>
                <c:pt idx="509" formatCode="m/d/yyyy">
                  <c:v>45205</c:v>
                </c:pt>
                <c:pt idx="510" formatCode="m/d/yyyy">
                  <c:v>45212</c:v>
                </c:pt>
                <c:pt idx="511" formatCode="m/d/yyyy">
                  <c:v>45219</c:v>
                </c:pt>
                <c:pt idx="512" formatCode="m/d/yyyy">
                  <c:v>45226</c:v>
                </c:pt>
                <c:pt idx="513" formatCode="m/d/yyyy">
                  <c:v>45233</c:v>
                </c:pt>
                <c:pt idx="514" formatCode="m/d/yyyy">
                  <c:v>45240</c:v>
                </c:pt>
                <c:pt idx="515" formatCode="m/d/yyyy">
                  <c:v>45247</c:v>
                </c:pt>
                <c:pt idx="516" formatCode="m/d/yyyy">
                  <c:v>45254</c:v>
                </c:pt>
                <c:pt idx="517" formatCode="m/d/yyyy">
                  <c:v>45261</c:v>
                </c:pt>
                <c:pt idx="518" formatCode="m/d/yyyy">
                  <c:v>45268</c:v>
                </c:pt>
                <c:pt idx="519" formatCode="m/d/yyyy">
                  <c:v>45275</c:v>
                </c:pt>
                <c:pt idx="520" formatCode="m/d/yyyy">
                  <c:v>45282</c:v>
                </c:pt>
                <c:pt idx="521" formatCode="m/d/yyyy">
                  <c:v>45289</c:v>
                </c:pt>
                <c:pt idx="522" formatCode="m/d/yyyy">
                  <c:v>45296</c:v>
                </c:pt>
                <c:pt idx="523" formatCode="m/d/yyyy">
                  <c:v>45303</c:v>
                </c:pt>
                <c:pt idx="524" formatCode="m/d/yyyy">
                  <c:v>45310</c:v>
                </c:pt>
                <c:pt idx="525" formatCode="m/d/yyyy">
                  <c:v>45317</c:v>
                </c:pt>
                <c:pt idx="526" formatCode="m/d/yyyy">
                  <c:v>45324</c:v>
                </c:pt>
                <c:pt idx="527" formatCode="m/d/yyyy">
                  <c:v>45331</c:v>
                </c:pt>
                <c:pt idx="528" formatCode="m/d/yyyy">
                  <c:v>45338</c:v>
                </c:pt>
                <c:pt idx="529" formatCode="m/d/yyyy">
                  <c:v>45345</c:v>
                </c:pt>
                <c:pt idx="530" formatCode="m/d/yyyy">
                  <c:v>45352</c:v>
                </c:pt>
                <c:pt idx="531" formatCode="m/d/yyyy">
                  <c:v>45359</c:v>
                </c:pt>
                <c:pt idx="532" formatCode="m/d/yyyy">
                  <c:v>45366</c:v>
                </c:pt>
                <c:pt idx="533" formatCode="m/d/yyyy">
                  <c:v>45373</c:v>
                </c:pt>
                <c:pt idx="534" formatCode="m/d/yyyy">
                  <c:v>45380</c:v>
                </c:pt>
                <c:pt idx="535" formatCode="m/d/yyyy">
                  <c:v>45387</c:v>
                </c:pt>
                <c:pt idx="536" formatCode="m/d/yyyy">
                  <c:v>45394</c:v>
                </c:pt>
                <c:pt idx="537" formatCode="m/d/yyyy">
                  <c:v>45401</c:v>
                </c:pt>
                <c:pt idx="538" formatCode="m/d/yyyy">
                  <c:v>45408</c:v>
                </c:pt>
                <c:pt idx="539" formatCode="m/d/yyyy">
                  <c:v>45415</c:v>
                </c:pt>
                <c:pt idx="540" formatCode="m/d/yyyy">
                  <c:v>45422</c:v>
                </c:pt>
                <c:pt idx="541" formatCode="m/d/yyyy">
                  <c:v>45429</c:v>
                </c:pt>
                <c:pt idx="542" formatCode="m/d/yyyy">
                  <c:v>45436</c:v>
                </c:pt>
                <c:pt idx="543" formatCode="m/d/yyyy">
                  <c:v>45443</c:v>
                </c:pt>
                <c:pt idx="544" formatCode="m/d/yyyy">
                  <c:v>45450</c:v>
                </c:pt>
                <c:pt idx="545" formatCode="m/d/yyyy">
                  <c:v>45457</c:v>
                </c:pt>
                <c:pt idx="546" formatCode="m/d/yyyy">
                  <c:v>45464</c:v>
                </c:pt>
                <c:pt idx="547" formatCode="m/d/yyyy">
                  <c:v>45471</c:v>
                </c:pt>
                <c:pt idx="548" formatCode="m/d/yyyy">
                  <c:v>45478</c:v>
                </c:pt>
                <c:pt idx="549" formatCode="m/d/yyyy">
                  <c:v>45485</c:v>
                </c:pt>
                <c:pt idx="550" formatCode="m/d/yyyy">
                  <c:v>45492</c:v>
                </c:pt>
                <c:pt idx="551" formatCode="m/d/yyyy">
                  <c:v>45499</c:v>
                </c:pt>
                <c:pt idx="552" formatCode="m/d/yyyy">
                  <c:v>45506</c:v>
                </c:pt>
                <c:pt idx="553" formatCode="m/d/yyyy">
                  <c:v>45513</c:v>
                </c:pt>
                <c:pt idx="554" formatCode="m/d/yyyy">
                  <c:v>45520</c:v>
                </c:pt>
                <c:pt idx="555" formatCode="m/d/yyyy">
                  <c:v>45527</c:v>
                </c:pt>
                <c:pt idx="556" formatCode="m/d/yyyy">
                  <c:v>45534</c:v>
                </c:pt>
                <c:pt idx="557" formatCode="m/d/yyyy">
                  <c:v>45541</c:v>
                </c:pt>
                <c:pt idx="558" formatCode="m/d/yyyy">
                  <c:v>45548</c:v>
                </c:pt>
                <c:pt idx="559" formatCode="m/d/yyyy">
                  <c:v>45555</c:v>
                </c:pt>
                <c:pt idx="560" formatCode="m/d/yyyy">
                  <c:v>45562</c:v>
                </c:pt>
                <c:pt idx="561" formatCode="m/d/yyyy">
                  <c:v>45569</c:v>
                </c:pt>
                <c:pt idx="562" formatCode="m/d/yyyy">
                  <c:v>45576</c:v>
                </c:pt>
                <c:pt idx="563" formatCode="m/d/yyyy">
                  <c:v>45583</c:v>
                </c:pt>
                <c:pt idx="564" formatCode="m/d/yyyy">
                  <c:v>45590</c:v>
                </c:pt>
                <c:pt idx="565" formatCode="m/d/yyyy">
                  <c:v>45597</c:v>
                </c:pt>
                <c:pt idx="566" formatCode="m/d/yyyy">
                  <c:v>45604</c:v>
                </c:pt>
                <c:pt idx="567" formatCode="m/d/yyyy">
                  <c:v>45611</c:v>
                </c:pt>
                <c:pt idx="568" formatCode="m/d/yyyy">
                  <c:v>45618</c:v>
                </c:pt>
                <c:pt idx="569" formatCode="m/d/yyyy">
                  <c:v>45625</c:v>
                </c:pt>
                <c:pt idx="570" formatCode="m/d/yyyy">
                  <c:v>45632</c:v>
                </c:pt>
                <c:pt idx="571" formatCode="m/d/yyyy">
                  <c:v>45639</c:v>
                </c:pt>
                <c:pt idx="572" formatCode="m/d/yyyy">
                  <c:v>45646</c:v>
                </c:pt>
                <c:pt idx="573" formatCode="m/d/yyyy">
                  <c:v>45653</c:v>
                </c:pt>
              </c:numCache>
            </c:numRef>
          </c:cat>
          <c:val>
            <c:numRef>
              <c:f>Analysis!$I$14:$I$587</c:f>
              <c:numCache>
                <c:formatCode>_("$"* #,##0.00_);_("$"* \(#,##0.00\);_("$"* "-"??_);_(@_)</c:formatCode>
                <c:ptCount val="574"/>
                <c:pt idx="0">
                  <c:v>77.004000000000005</c:v>
                </c:pt>
                <c:pt idx="1">
                  <c:v>77.316800000000015</c:v>
                </c:pt>
                <c:pt idx="2">
                  <c:v>78.69680000000001</c:v>
                </c:pt>
                <c:pt idx="3">
                  <c:v>80.656400000000005</c:v>
                </c:pt>
                <c:pt idx="4">
                  <c:v>82.891999999999996</c:v>
                </c:pt>
                <c:pt idx="5">
                  <c:v>84.005200000000002</c:v>
                </c:pt>
                <c:pt idx="6">
                  <c:v>86.296000000000006</c:v>
                </c:pt>
                <c:pt idx="7">
                  <c:v>88.67880000000001</c:v>
                </c:pt>
                <c:pt idx="8">
                  <c:v>93.5732</c:v>
                </c:pt>
                <c:pt idx="9">
                  <c:v>100.28</c:v>
                </c:pt>
                <c:pt idx="10">
                  <c:v>110.27120000000001</c:v>
                </c:pt>
                <c:pt idx="11">
                  <c:v>119.7196</c:v>
                </c:pt>
                <c:pt idx="12">
                  <c:v>120.88800000000001</c:v>
                </c:pt>
                <c:pt idx="13">
                  <c:v>121.41240000000001</c:v>
                </c:pt>
                <c:pt idx="14">
                  <c:v>116.99640000000001</c:v>
                </c:pt>
                <c:pt idx="15">
                  <c:v>112.0008</c:v>
                </c:pt>
                <c:pt idx="16">
                  <c:v>107.962</c:v>
                </c:pt>
                <c:pt idx="17">
                  <c:v>106.1772</c:v>
                </c:pt>
                <c:pt idx="18">
                  <c:v>103.7944</c:v>
                </c:pt>
                <c:pt idx="19">
                  <c:v>104.10720000000001</c:v>
                </c:pt>
                <c:pt idx="20">
                  <c:v>105.8276</c:v>
                </c:pt>
                <c:pt idx="21">
                  <c:v>105.3216</c:v>
                </c:pt>
                <c:pt idx="22">
                  <c:v>109.36040000000001</c:v>
                </c:pt>
                <c:pt idx="23">
                  <c:v>112.2032</c:v>
                </c:pt>
                <c:pt idx="24">
                  <c:v>115.74520000000001</c:v>
                </c:pt>
                <c:pt idx="25">
                  <c:v>121.39399999999999</c:v>
                </c:pt>
                <c:pt idx="26">
                  <c:v>122.2496</c:v>
                </c:pt>
                <c:pt idx="27">
                  <c:v>124.07120000000002</c:v>
                </c:pt>
                <c:pt idx="28">
                  <c:v>125.22120000000002</c:v>
                </c:pt>
                <c:pt idx="29">
                  <c:v>122.27720000000001</c:v>
                </c:pt>
                <c:pt idx="30">
                  <c:v>119.35159999999999</c:v>
                </c:pt>
                <c:pt idx="31">
                  <c:v>116.56400000000001</c:v>
                </c:pt>
                <c:pt idx="32">
                  <c:v>106.72</c:v>
                </c:pt>
                <c:pt idx="33">
                  <c:v>98.936800000000005</c:v>
                </c:pt>
                <c:pt idx="34">
                  <c:v>93.5364</c:v>
                </c:pt>
                <c:pt idx="35">
                  <c:v>94.456400000000002</c:v>
                </c:pt>
                <c:pt idx="36">
                  <c:v>97.345200000000006</c:v>
                </c:pt>
                <c:pt idx="37">
                  <c:v>102.57080000000001</c:v>
                </c:pt>
                <c:pt idx="38">
                  <c:v>108.08160000000001</c:v>
                </c:pt>
                <c:pt idx="39">
                  <c:v>112.3596</c:v>
                </c:pt>
                <c:pt idx="40">
                  <c:v>113.6752</c:v>
                </c:pt>
                <c:pt idx="41">
                  <c:v>106.812</c:v>
                </c:pt>
                <c:pt idx="42">
                  <c:v>93.922800000000009</c:v>
                </c:pt>
                <c:pt idx="43">
                  <c:v>90.629200000000012</c:v>
                </c:pt>
                <c:pt idx="44">
                  <c:v>88.237200000000001</c:v>
                </c:pt>
                <c:pt idx="45">
                  <c:v>87.740400000000008</c:v>
                </c:pt>
                <c:pt idx="46">
                  <c:v>86.369600000000005</c:v>
                </c:pt>
                <c:pt idx="47">
                  <c:v>85.449600000000004</c:v>
                </c:pt>
                <c:pt idx="48">
                  <c:v>85.440400000000011</c:v>
                </c:pt>
                <c:pt idx="49">
                  <c:v>85.017200000000003</c:v>
                </c:pt>
                <c:pt idx="50">
                  <c:v>81.677599999999998</c:v>
                </c:pt>
                <c:pt idx="51">
                  <c:v>80.380400000000009</c:v>
                </c:pt>
                <c:pt idx="52">
                  <c:v>78.503600000000006</c:v>
                </c:pt>
                <c:pt idx="53">
                  <c:v>76.562399999999997</c:v>
                </c:pt>
                <c:pt idx="54">
                  <c:v>77.234000000000009</c:v>
                </c:pt>
                <c:pt idx="55">
                  <c:v>78.485200000000006</c:v>
                </c:pt>
                <c:pt idx="56">
                  <c:v>74.161200000000008</c:v>
                </c:pt>
                <c:pt idx="57">
                  <c:v>69.239200000000011</c:v>
                </c:pt>
                <c:pt idx="58">
                  <c:v>66.838000000000008</c:v>
                </c:pt>
                <c:pt idx="59">
                  <c:v>66.433199999999999</c:v>
                </c:pt>
                <c:pt idx="60">
                  <c:v>64.528800000000004</c:v>
                </c:pt>
                <c:pt idx="61">
                  <c:v>63.618000000000009</c:v>
                </c:pt>
                <c:pt idx="62">
                  <c:v>62.845200000000006</c:v>
                </c:pt>
                <c:pt idx="63">
                  <c:v>62.900400000000005</c:v>
                </c:pt>
                <c:pt idx="64">
                  <c:v>61.6584</c:v>
                </c:pt>
                <c:pt idx="65">
                  <c:v>59.781600000000005</c:v>
                </c:pt>
                <c:pt idx="66">
                  <c:v>60.471600000000009</c:v>
                </c:pt>
                <c:pt idx="67">
                  <c:v>61.428399999999996</c:v>
                </c:pt>
                <c:pt idx="68">
                  <c:v>63.213200000000001</c:v>
                </c:pt>
                <c:pt idx="69">
                  <c:v>66.304400000000001</c:v>
                </c:pt>
                <c:pt idx="70">
                  <c:v>71.070000000000007</c:v>
                </c:pt>
                <c:pt idx="71">
                  <c:v>76.525600000000011</c:v>
                </c:pt>
                <c:pt idx="72">
                  <c:v>79.064800000000005</c:v>
                </c:pt>
                <c:pt idx="73">
                  <c:v>79.441999999999993</c:v>
                </c:pt>
                <c:pt idx="74">
                  <c:v>79.74560000000001</c:v>
                </c:pt>
                <c:pt idx="75">
                  <c:v>79.193600000000004</c:v>
                </c:pt>
                <c:pt idx="76">
                  <c:v>77.786000000000001</c:v>
                </c:pt>
                <c:pt idx="77">
                  <c:v>76.451999999999998</c:v>
                </c:pt>
                <c:pt idx="78">
                  <c:v>75.164000000000001</c:v>
                </c:pt>
                <c:pt idx="79">
                  <c:v>74.924800000000005</c:v>
                </c:pt>
                <c:pt idx="80">
                  <c:v>75.715999999999994</c:v>
                </c:pt>
                <c:pt idx="81">
                  <c:v>77.546800000000005</c:v>
                </c:pt>
                <c:pt idx="82">
                  <c:v>79.25800000000001</c:v>
                </c:pt>
                <c:pt idx="83">
                  <c:v>81.843199999999996</c:v>
                </c:pt>
                <c:pt idx="84">
                  <c:v>82.772400000000005</c:v>
                </c:pt>
                <c:pt idx="85">
                  <c:v>81.502800000000008</c:v>
                </c:pt>
                <c:pt idx="86">
                  <c:v>79.543199999999999</c:v>
                </c:pt>
                <c:pt idx="87">
                  <c:v>78.844000000000008</c:v>
                </c:pt>
                <c:pt idx="88">
                  <c:v>78.365600000000015</c:v>
                </c:pt>
                <c:pt idx="89">
                  <c:v>76.8476</c:v>
                </c:pt>
                <c:pt idx="90">
                  <c:v>76.571600000000004</c:v>
                </c:pt>
                <c:pt idx="91">
                  <c:v>78.568000000000012</c:v>
                </c:pt>
                <c:pt idx="92">
                  <c:v>80.693200000000004</c:v>
                </c:pt>
                <c:pt idx="93">
                  <c:v>81.686800000000005</c:v>
                </c:pt>
                <c:pt idx="94">
                  <c:v>81.162400000000005</c:v>
                </c:pt>
                <c:pt idx="95">
                  <c:v>75.945999999999998</c:v>
                </c:pt>
                <c:pt idx="96">
                  <c:v>70.757199999999997</c:v>
                </c:pt>
                <c:pt idx="97">
                  <c:v>69.239200000000011</c:v>
                </c:pt>
                <c:pt idx="98">
                  <c:v>67.426800000000014</c:v>
                </c:pt>
                <c:pt idx="99">
                  <c:v>66.70920000000001</c:v>
                </c:pt>
                <c:pt idx="100">
                  <c:v>67.491200000000006</c:v>
                </c:pt>
                <c:pt idx="101">
                  <c:v>67.528000000000006</c:v>
                </c:pt>
                <c:pt idx="102">
                  <c:v>67.684399999999997</c:v>
                </c:pt>
                <c:pt idx="103">
                  <c:v>64.795600000000007</c:v>
                </c:pt>
                <c:pt idx="104">
                  <c:v>63.912400000000005</c:v>
                </c:pt>
                <c:pt idx="105">
                  <c:v>64.344800000000006</c:v>
                </c:pt>
                <c:pt idx="106">
                  <c:v>65.559200000000004</c:v>
                </c:pt>
                <c:pt idx="107">
                  <c:v>68.190400000000011</c:v>
                </c:pt>
                <c:pt idx="108">
                  <c:v>70.260400000000004</c:v>
                </c:pt>
                <c:pt idx="109">
                  <c:v>71.051600000000008</c:v>
                </c:pt>
                <c:pt idx="110">
                  <c:v>70.435200000000009</c:v>
                </c:pt>
                <c:pt idx="111">
                  <c:v>69.892399999999995</c:v>
                </c:pt>
                <c:pt idx="112">
                  <c:v>68.935600000000008</c:v>
                </c:pt>
                <c:pt idx="113">
                  <c:v>69.220799999999997</c:v>
                </c:pt>
                <c:pt idx="114">
                  <c:v>69.965999999999994</c:v>
                </c:pt>
                <c:pt idx="115">
                  <c:v>70.195999999999998</c:v>
                </c:pt>
                <c:pt idx="116">
                  <c:v>70.103999999999999</c:v>
                </c:pt>
                <c:pt idx="117">
                  <c:v>70.38000000000001</c:v>
                </c:pt>
                <c:pt idx="118">
                  <c:v>71.051600000000008</c:v>
                </c:pt>
                <c:pt idx="119">
                  <c:v>71.704800000000006</c:v>
                </c:pt>
                <c:pt idx="120">
                  <c:v>73.848399999999998</c:v>
                </c:pt>
                <c:pt idx="121">
                  <c:v>75.246800000000007</c:v>
                </c:pt>
                <c:pt idx="122">
                  <c:v>76.093199999999996</c:v>
                </c:pt>
                <c:pt idx="123">
                  <c:v>76.185200000000009</c:v>
                </c:pt>
                <c:pt idx="124">
                  <c:v>76.820000000000007</c:v>
                </c:pt>
                <c:pt idx="125">
                  <c:v>77.197199999999995</c:v>
                </c:pt>
                <c:pt idx="126">
                  <c:v>78.724400000000003</c:v>
                </c:pt>
                <c:pt idx="127">
                  <c:v>80.168800000000005</c:v>
                </c:pt>
                <c:pt idx="128">
                  <c:v>80.463200000000001</c:v>
                </c:pt>
                <c:pt idx="129">
                  <c:v>81.668400000000005</c:v>
                </c:pt>
                <c:pt idx="130">
                  <c:v>82.0548</c:v>
                </c:pt>
                <c:pt idx="131">
                  <c:v>82.413600000000002</c:v>
                </c:pt>
                <c:pt idx="132">
                  <c:v>82.984000000000009</c:v>
                </c:pt>
                <c:pt idx="133">
                  <c:v>82.661999999999992</c:v>
                </c:pt>
                <c:pt idx="134">
                  <c:v>76.8108</c:v>
                </c:pt>
                <c:pt idx="135">
                  <c:v>71.732399999999998</c:v>
                </c:pt>
                <c:pt idx="136">
                  <c:v>69.965999999999994</c:v>
                </c:pt>
                <c:pt idx="137">
                  <c:v>68.631999999999991</c:v>
                </c:pt>
                <c:pt idx="138">
                  <c:v>69.929200000000009</c:v>
                </c:pt>
                <c:pt idx="139">
                  <c:v>71.493200000000002</c:v>
                </c:pt>
                <c:pt idx="140">
                  <c:v>74.354399999999998</c:v>
                </c:pt>
                <c:pt idx="141">
                  <c:v>74.529200000000003</c:v>
                </c:pt>
                <c:pt idx="142">
                  <c:v>72.845600000000005</c:v>
                </c:pt>
                <c:pt idx="143">
                  <c:v>69.791200000000003</c:v>
                </c:pt>
                <c:pt idx="144">
                  <c:v>66.939200000000014</c:v>
                </c:pt>
                <c:pt idx="145">
                  <c:v>67.012800000000013</c:v>
                </c:pt>
                <c:pt idx="146">
                  <c:v>67.233599999999996</c:v>
                </c:pt>
                <c:pt idx="147">
                  <c:v>67.298000000000002</c:v>
                </c:pt>
                <c:pt idx="148">
                  <c:v>67.675200000000004</c:v>
                </c:pt>
                <c:pt idx="149">
                  <c:v>68.328400000000002</c:v>
                </c:pt>
                <c:pt idx="150">
                  <c:v>67.739599999999996</c:v>
                </c:pt>
                <c:pt idx="151">
                  <c:v>67.75800000000001</c:v>
                </c:pt>
                <c:pt idx="152">
                  <c:v>68.006399999999999</c:v>
                </c:pt>
                <c:pt idx="153">
                  <c:v>69.073599999999999</c:v>
                </c:pt>
                <c:pt idx="154">
                  <c:v>70.637600000000006</c:v>
                </c:pt>
                <c:pt idx="155">
                  <c:v>73.471199999999996</c:v>
                </c:pt>
                <c:pt idx="156">
                  <c:v>75.246800000000007</c:v>
                </c:pt>
                <c:pt idx="157">
                  <c:v>73.241200000000006</c:v>
                </c:pt>
                <c:pt idx="158">
                  <c:v>73.351600000000005</c:v>
                </c:pt>
                <c:pt idx="159">
                  <c:v>73.2136</c:v>
                </c:pt>
                <c:pt idx="160">
                  <c:v>75.246800000000007</c:v>
                </c:pt>
                <c:pt idx="161">
                  <c:v>77.022400000000005</c:v>
                </c:pt>
                <c:pt idx="162">
                  <c:v>78.301200000000009</c:v>
                </c:pt>
                <c:pt idx="163">
                  <c:v>78.20920000000001</c:v>
                </c:pt>
                <c:pt idx="164">
                  <c:v>75.881600000000006</c:v>
                </c:pt>
                <c:pt idx="165">
                  <c:v>74.483199999999997</c:v>
                </c:pt>
                <c:pt idx="166">
                  <c:v>75.246800000000007</c:v>
                </c:pt>
                <c:pt idx="167">
                  <c:v>75.486000000000004</c:v>
                </c:pt>
                <c:pt idx="168">
                  <c:v>73.130799999999994</c:v>
                </c:pt>
                <c:pt idx="169">
                  <c:v>70.5732</c:v>
                </c:pt>
                <c:pt idx="170">
                  <c:v>69.119600000000005</c:v>
                </c:pt>
                <c:pt idx="171">
                  <c:v>69.248400000000004</c:v>
                </c:pt>
                <c:pt idx="172">
                  <c:v>69.055199999999999</c:v>
                </c:pt>
                <c:pt idx="173">
                  <c:v>68.061600000000013</c:v>
                </c:pt>
                <c:pt idx="174">
                  <c:v>70.260400000000004</c:v>
                </c:pt>
                <c:pt idx="175">
                  <c:v>74.75</c:v>
                </c:pt>
                <c:pt idx="176">
                  <c:v>79.221199999999996</c:v>
                </c:pt>
                <c:pt idx="177">
                  <c:v>82.698800000000006</c:v>
                </c:pt>
                <c:pt idx="178">
                  <c:v>83.710799999999992</c:v>
                </c:pt>
                <c:pt idx="179">
                  <c:v>84.18</c:v>
                </c:pt>
                <c:pt idx="180">
                  <c:v>87.160799999999995</c:v>
                </c:pt>
                <c:pt idx="181">
                  <c:v>91.484800000000007</c:v>
                </c:pt>
                <c:pt idx="182">
                  <c:v>94.290800000000004</c:v>
                </c:pt>
                <c:pt idx="183">
                  <c:v>96.029600000000002</c:v>
                </c:pt>
                <c:pt idx="184">
                  <c:v>96.443600000000004</c:v>
                </c:pt>
                <c:pt idx="185">
                  <c:v>95.615600000000015</c:v>
                </c:pt>
                <c:pt idx="186">
                  <c:v>92.717600000000004</c:v>
                </c:pt>
                <c:pt idx="187">
                  <c:v>89.764399999999995</c:v>
                </c:pt>
                <c:pt idx="188">
                  <c:v>87.887600000000006</c:v>
                </c:pt>
                <c:pt idx="189">
                  <c:v>84.934399999999997</c:v>
                </c:pt>
                <c:pt idx="190">
                  <c:v>81.180800000000005</c:v>
                </c:pt>
                <c:pt idx="191">
                  <c:v>77.933199999999999</c:v>
                </c:pt>
                <c:pt idx="192">
                  <c:v>76.764800000000008</c:v>
                </c:pt>
                <c:pt idx="193">
                  <c:v>73.554000000000002</c:v>
                </c:pt>
                <c:pt idx="194">
                  <c:v>69.266800000000003</c:v>
                </c:pt>
                <c:pt idx="195">
                  <c:v>67.049599999999998</c:v>
                </c:pt>
                <c:pt idx="196">
                  <c:v>66.9024</c:v>
                </c:pt>
                <c:pt idx="197">
                  <c:v>67.9328</c:v>
                </c:pt>
                <c:pt idx="198">
                  <c:v>68.77</c:v>
                </c:pt>
                <c:pt idx="199">
                  <c:v>70.5732</c:v>
                </c:pt>
                <c:pt idx="200">
                  <c:v>72.606400000000008</c:v>
                </c:pt>
                <c:pt idx="201">
                  <c:v>74.55680000000001</c:v>
                </c:pt>
                <c:pt idx="202">
                  <c:v>74.584400000000002</c:v>
                </c:pt>
                <c:pt idx="203">
                  <c:v>75.311199999999999</c:v>
                </c:pt>
                <c:pt idx="204">
                  <c:v>76.36</c:v>
                </c:pt>
                <c:pt idx="205">
                  <c:v>76.976399999999998</c:v>
                </c:pt>
                <c:pt idx="206">
                  <c:v>72.532800000000009</c:v>
                </c:pt>
                <c:pt idx="207">
                  <c:v>70.490400000000008</c:v>
                </c:pt>
                <c:pt idx="208">
                  <c:v>71.244799999999998</c:v>
                </c:pt>
                <c:pt idx="209">
                  <c:v>72.422399999999996</c:v>
                </c:pt>
                <c:pt idx="210">
                  <c:v>72.91</c:v>
                </c:pt>
                <c:pt idx="211">
                  <c:v>74.492400000000004</c:v>
                </c:pt>
                <c:pt idx="212">
                  <c:v>75.835600000000014</c:v>
                </c:pt>
                <c:pt idx="213">
                  <c:v>75.725200000000001</c:v>
                </c:pt>
                <c:pt idx="214">
                  <c:v>71.217200000000005</c:v>
                </c:pt>
                <c:pt idx="215">
                  <c:v>71.033199999999994</c:v>
                </c:pt>
                <c:pt idx="216">
                  <c:v>72.680000000000007</c:v>
                </c:pt>
                <c:pt idx="217">
                  <c:v>72.266000000000005</c:v>
                </c:pt>
                <c:pt idx="218">
                  <c:v>69.671600000000012</c:v>
                </c:pt>
                <c:pt idx="219">
                  <c:v>67.555600000000013</c:v>
                </c:pt>
                <c:pt idx="220">
                  <c:v>65.688000000000002</c:v>
                </c:pt>
                <c:pt idx="221">
                  <c:v>64.666800000000009</c:v>
                </c:pt>
                <c:pt idx="222">
                  <c:v>64.031999999999996</c:v>
                </c:pt>
                <c:pt idx="223">
                  <c:v>60.986800000000009</c:v>
                </c:pt>
                <c:pt idx="224">
                  <c:v>62.771600000000007</c:v>
                </c:pt>
                <c:pt idx="225">
                  <c:v>62.725600000000007</c:v>
                </c:pt>
                <c:pt idx="226">
                  <c:v>63.811199999999999</c:v>
                </c:pt>
                <c:pt idx="227">
                  <c:v>66.4148</c:v>
                </c:pt>
                <c:pt idx="228">
                  <c:v>68.374399999999994</c:v>
                </c:pt>
                <c:pt idx="229">
                  <c:v>69.322000000000003</c:v>
                </c:pt>
                <c:pt idx="230">
                  <c:v>70.5916</c:v>
                </c:pt>
                <c:pt idx="231">
                  <c:v>72.210799999999992</c:v>
                </c:pt>
                <c:pt idx="232">
                  <c:v>75.421600000000012</c:v>
                </c:pt>
                <c:pt idx="233">
                  <c:v>78.144800000000004</c:v>
                </c:pt>
                <c:pt idx="234">
                  <c:v>80.316000000000003</c:v>
                </c:pt>
                <c:pt idx="235">
                  <c:v>79.184399999999997</c:v>
                </c:pt>
                <c:pt idx="236">
                  <c:v>77.3536</c:v>
                </c:pt>
                <c:pt idx="237">
                  <c:v>76.074799999999996</c:v>
                </c:pt>
                <c:pt idx="238">
                  <c:v>71.723199999999991</c:v>
                </c:pt>
                <c:pt idx="239">
                  <c:v>67.601600000000005</c:v>
                </c:pt>
                <c:pt idx="240">
                  <c:v>65.936400000000006</c:v>
                </c:pt>
                <c:pt idx="241">
                  <c:v>63.231600000000007</c:v>
                </c:pt>
                <c:pt idx="242">
                  <c:v>60.407199999999996</c:v>
                </c:pt>
                <c:pt idx="243">
                  <c:v>60.453199999999995</c:v>
                </c:pt>
                <c:pt idx="244">
                  <c:v>62.7624</c:v>
                </c:pt>
                <c:pt idx="245">
                  <c:v>65.053200000000004</c:v>
                </c:pt>
                <c:pt idx="246">
                  <c:v>71.778400000000005</c:v>
                </c:pt>
                <c:pt idx="247">
                  <c:v>73.958800000000011</c:v>
                </c:pt>
                <c:pt idx="248">
                  <c:v>73.848399999999998</c:v>
                </c:pt>
                <c:pt idx="249">
                  <c:v>72.836400000000012</c:v>
                </c:pt>
                <c:pt idx="250">
                  <c:v>73.130799999999994</c:v>
                </c:pt>
                <c:pt idx="251">
                  <c:v>71.309200000000004</c:v>
                </c:pt>
                <c:pt idx="252">
                  <c:v>70.232800000000012</c:v>
                </c:pt>
                <c:pt idx="253">
                  <c:v>66.893199999999993</c:v>
                </c:pt>
                <c:pt idx="254">
                  <c:v>63.921600000000005</c:v>
                </c:pt>
                <c:pt idx="255">
                  <c:v>61.741199999999999</c:v>
                </c:pt>
                <c:pt idx="256">
                  <c:v>62.891200000000005</c:v>
                </c:pt>
                <c:pt idx="257">
                  <c:v>66.055999999999997</c:v>
                </c:pt>
                <c:pt idx="258">
                  <c:v>66.865600000000015</c:v>
                </c:pt>
                <c:pt idx="259">
                  <c:v>65.439599999999999</c:v>
                </c:pt>
                <c:pt idx="260">
                  <c:v>64.869200000000006</c:v>
                </c:pt>
                <c:pt idx="261">
                  <c:v>64.363199999999992</c:v>
                </c:pt>
                <c:pt idx="262">
                  <c:v>64.731200000000001</c:v>
                </c:pt>
                <c:pt idx="263">
                  <c:v>64.63000000000001</c:v>
                </c:pt>
                <c:pt idx="264">
                  <c:v>63.314399999999999</c:v>
                </c:pt>
                <c:pt idx="265">
                  <c:v>62.412800000000004</c:v>
                </c:pt>
                <c:pt idx="266">
                  <c:v>60.701600000000006</c:v>
                </c:pt>
                <c:pt idx="267">
                  <c:v>58.944399999999995</c:v>
                </c:pt>
                <c:pt idx="268">
                  <c:v>55.549600000000005</c:v>
                </c:pt>
                <c:pt idx="269">
                  <c:v>55.908400000000007</c:v>
                </c:pt>
                <c:pt idx="270">
                  <c:v>58.484400000000001</c:v>
                </c:pt>
                <c:pt idx="271">
                  <c:v>62.486400000000003</c:v>
                </c:pt>
                <c:pt idx="272">
                  <c:v>68.926400000000001</c:v>
                </c:pt>
                <c:pt idx="273">
                  <c:v>74.602800000000002</c:v>
                </c:pt>
                <c:pt idx="274">
                  <c:v>75.108800000000002</c:v>
                </c:pt>
                <c:pt idx="275">
                  <c:v>77.372</c:v>
                </c:pt>
                <c:pt idx="276">
                  <c:v>80.159599999999998</c:v>
                </c:pt>
                <c:pt idx="277">
                  <c:v>79.441999999999993</c:v>
                </c:pt>
                <c:pt idx="278">
                  <c:v>76.387600000000006</c:v>
                </c:pt>
                <c:pt idx="279">
                  <c:v>78.475999999999999</c:v>
                </c:pt>
                <c:pt idx="280">
                  <c:v>80.058400000000006</c:v>
                </c:pt>
                <c:pt idx="281">
                  <c:v>78.071200000000005</c:v>
                </c:pt>
                <c:pt idx="282">
                  <c:v>76.958000000000013</c:v>
                </c:pt>
                <c:pt idx="283">
                  <c:v>76.902800000000013</c:v>
                </c:pt>
                <c:pt idx="284">
                  <c:v>76.645200000000003</c:v>
                </c:pt>
                <c:pt idx="285">
                  <c:v>72.864000000000004</c:v>
                </c:pt>
                <c:pt idx="286">
                  <c:v>68.9816</c:v>
                </c:pt>
                <c:pt idx="287">
                  <c:v>66.966800000000006</c:v>
                </c:pt>
                <c:pt idx="288">
                  <c:v>66.433199999999999</c:v>
                </c:pt>
                <c:pt idx="289">
                  <c:v>69.975200000000001</c:v>
                </c:pt>
                <c:pt idx="290">
                  <c:v>75.60560000000001</c:v>
                </c:pt>
                <c:pt idx="291">
                  <c:v>79.690400000000011</c:v>
                </c:pt>
                <c:pt idx="292">
                  <c:v>81.769599999999997</c:v>
                </c:pt>
                <c:pt idx="293">
                  <c:v>81.475200000000001</c:v>
                </c:pt>
                <c:pt idx="294">
                  <c:v>75.384799999999998</c:v>
                </c:pt>
                <c:pt idx="295">
                  <c:v>67.886800000000008</c:v>
                </c:pt>
                <c:pt idx="296">
                  <c:v>67.334800000000001</c:v>
                </c:pt>
                <c:pt idx="297">
                  <c:v>64.409200000000013</c:v>
                </c:pt>
                <c:pt idx="298">
                  <c:v>63.139600000000002</c:v>
                </c:pt>
                <c:pt idx="299">
                  <c:v>65.430400000000006</c:v>
                </c:pt>
                <c:pt idx="300">
                  <c:v>68.75160000000001</c:v>
                </c:pt>
                <c:pt idx="301">
                  <c:v>70.959599999999995</c:v>
                </c:pt>
                <c:pt idx="302">
                  <c:v>71.217200000000005</c:v>
                </c:pt>
                <c:pt idx="303">
                  <c:v>70.058000000000007</c:v>
                </c:pt>
                <c:pt idx="304">
                  <c:v>69.901600000000002</c:v>
                </c:pt>
                <c:pt idx="305">
                  <c:v>74.06</c:v>
                </c:pt>
                <c:pt idx="306">
                  <c:v>80.316000000000003</c:v>
                </c:pt>
                <c:pt idx="307">
                  <c:v>78.190799999999996</c:v>
                </c:pt>
                <c:pt idx="308">
                  <c:v>75.467600000000004</c:v>
                </c:pt>
                <c:pt idx="309">
                  <c:v>75.053600000000003</c:v>
                </c:pt>
                <c:pt idx="310">
                  <c:v>75.780400000000014</c:v>
                </c:pt>
                <c:pt idx="311">
                  <c:v>71.557600000000008</c:v>
                </c:pt>
                <c:pt idx="312">
                  <c:v>69.809600000000003</c:v>
                </c:pt>
                <c:pt idx="313">
                  <c:v>68.043199999999999</c:v>
                </c:pt>
                <c:pt idx="314">
                  <c:v>67.399200000000008</c:v>
                </c:pt>
                <c:pt idx="315">
                  <c:v>68.834400000000002</c:v>
                </c:pt>
                <c:pt idx="316">
                  <c:v>71.805999999999997</c:v>
                </c:pt>
                <c:pt idx="317">
                  <c:v>67.16</c:v>
                </c:pt>
                <c:pt idx="318">
                  <c:v>62.228800000000007</c:v>
                </c:pt>
                <c:pt idx="319">
                  <c:v>58.604000000000006</c:v>
                </c:pt>
                <c:pt idx="320">
                  <c:v>59.119200000000006</c:v>
                </c:pt>
                <c:pt idx="321">
                  <c:v>59.836800000000011</c:v>
                </c:pt>
                <c:pt idx="322">
                  <c:v>61.134000000000007</c:v>
                </c:pt>
                <c:pt idx="323">
                  <c:v>63.25</c:v>
                </c:pt>
                <c:pt idx="324">
                  <c:v>70.223600000000005</c:v>
                </c:pt>
                <c:pt idx="325">
                  <c:v>72.864000000000004</c:v>
                </c:pt>
                <c:pt idx="326">
                  <c:v>57.849600000000002</c:v>
                </c:pt>
                <c:pt idx="327">
                  <c:v>49.265999999999998</c:v>
                </c:pt>
                <c:pt idx="328">
                  <c:v>50.425200000000004</c:v>
                </c:pt>
                <c:pt idx="329">
                  <c:v>66.874800000000008</c:v>
                </c:pt>
                <c:pt idx="330">
                  <c:v>86.525999999999996</c:v>
                </c:pt>
                <c:pt idx="331">
                  <c:v>104.8248</c:v>
                </c:pt>
                <c:pt idx="332">
                  <c:v>105.91040000000001</c:v>
                </c:pt>
                <c:pt idx="333">
                  <c:v>91.944800000000001</c:v>
                </c:pt>
                <c:pt idx="334">
                  <c:v>83.701600000000013</c:v>
                </c:pt>
                <c:pt idx="335">
                  <c:v>69.561199999999999</c:v>
                </c:pt>
                <c:pt idx="336">
                  <c:v>64.114800000000002</c:v>
                </c:pt>
                <c:pt idx="337">
                  <c:v>59.772400000000005</c:v>
                </c:pt>
                <c:pt idx="338">
                  <c:v>60.112800000000007</c:v>
                </c:pt>
                <c:pt idx="339">
                  <c:v>59.431999999999995</c:v>
                </c:pt>
                <c:pt idx="340">
                  <c:v>60.747600000000006</c:v>
                </c:pt>
                <c:pt idx="341">
                  <c:v>62.790000000000006</c:v>
                </c:pt>
                <c:pt idx="342">
                  <c:v>64.436800000000005</c:v>
                </c:pt>
                <c:pt idx="343">
                  <c:v>62.835999999999999</c:v>
                </c:pt>
                <c:pt idx="344">
                  <c:v>62.937199999999997</c:v>
                </c:pt>
                <c:pt idx="345">
                  <c:v>66.534399999999991</c:v>
                </c:pt>
                <c:pt idx="346">
                  <c:v>68.668800000000005</c:v>
                </c:pt>
                <c:pt idx="347">
                  <c:v>67.242800000000003</c:v>
                </c:pt>
                <c:pt idx="348">
                  <c:v>70.177599999999998</c:v>
                </c:pt>
                <c:pt idx="349">
                  <c:v>74.326800000000006</c:v>
                </c:pt>
                <c:pt idx="350">
                  <c:v>77.583600000000004</c:v>
                </c:pt>
                <c:pt idx="351">
                  <c:v>82.993200000000002</c:v>
                </c:pt>
                <c:pt idx="352">
                  <c:v>85.431200000000004</c:v>
                </c:pt>
                <c:pt idx="353">
                  <c:v>87.013599999999997</c:v>
                </c:pt>
                <c:pt idx="354">
                  <c:v>89.681600000000003</c:v>
                </c:pt>
                <c:pt idx="355">
                  <c:v>89.286000000000001</c:v>
                </c:pt>
                <c:pt idx="356">
                  <c:v>80.334400000000002</c:v>
                </c:pt>
                <c:pt idx="357">
                  <c:v>77.28</c:v>
                </c:pt>
                <c:pt idx="358">
                  <c:v>76.369200000000006</c:v>
                </c:pt>
                <c:pt idx="359">
                  <c:v>72.643199999999993</c:v>
                </c:pt>
                <c:pt idx="360">
                  <c:v>72.1464</c:v>
                </c:pt>
                <c:pt idx="361">
                  <c:v>72.063600000000008</c:v>
                </c:pt>
                <c:pt idx="362">
                  <c:v>72.081999999999994</c:v>
                </c:pt>
                <c:pt idx="363">
                  <c:v>68.208799999999997</c:v>
                </c:pt>
                <c:pt idx="364">
                  <c:v>64.353999999999999</c:v>
                </c:pt>
                <c:pt idx="365">
                  <c:v>67.9512</c:v>
                </c:pt>
                <c:pt idx="366">
                  <c:v>72.468400000000003</c:v>
                </c:pt>
                <c:pt idx="367">
                  <c:v>73.839200000000005</c:v>
                </c:pt>
                <c:pt idx="368">
                  <c:v>73.241200000000006</c:v>
                </c:pt>
                <c:pt idx="369">
                  <c:v>75.992000000000004</c:v>
                </c:pt>
                <c:pt idx="370">
                  <c:v>76.176000000000002</c:v>
                </c:pt>
                <c:pt idx="371">
                  <c:v>79.920400000000001</c:v>
                </c:pt>
                <c:pt idx="372">
                  <c:v>83.250799999999998</c:v>
                </c:pt>
                <c:pt idx="373">
                  <c:v>85.734800000000007</c:v>
                </c:pt>
                <c:pt idx="374">
                  <c:v>85.983199999999997</c:v>
                </c:pt>
                <c:pt idx="375">
                  <c:v>89.690799999999996</c:v>
                </c:pt>
                <c:pt idx="376">
                  <c:v>94.566800000000015</c:v>
                </c:pt>
                <c:pt idx="377">
                  <c:v>98.679200000000009</c:v>
                </c:pt>
                <c:pt idx="378">
                  <c:v>99.737200000000001</c:v>
                </c:pt>
                <c:pt idx="379">
                  <c:v>101.8532</c:v>
                </c:pt>
                <c:pt idx="380">
                  <c:v>102.6996</c:v>
                </c:pt>
                <c:pt idx="381">
                  <c:v>104.7696</c:v>
                </c:pt>
                <c:pt idx="382">
                  <c:v>100.5008</c:v>
                </c:pt>
                <c:pt idx="383">
                  <c:v>103.48160000000001</c:v>
                </c:pt>
                <c:pt idx="384">
                  <c:v>105.3124</c:v>
                </c:pt>
                <c:pt idx="385">
                  <c:v>108.6888</c:v>
                </c:pt>
                <c:pt idx="386">
                  <c:v>114.75160000000001</c:v>
                </c:pt>
                <c:pt idx="387">
                  <c:v>119.9496</c:v>
                </c:pt>
                <c:pt idx="388">
                  <c:v>123.39960000000001</c:v>
                </c:pt>
                <c:pt idx="389">
                  <c:v>113.56480000000001</c:v>
                </c:pt>
                <c:pt idx="390">
                  <c:v>102.9388</c:v>
                </c:pt>
                <c:pt idx="391">
                  <c:v>105.616</c:v>
                </c:pt>
                <c:pt idx="392">
                  <c:v>106.41640000000001</c:v>
                </c:pt>
                <c:pt idx="393">
                  <c:v>109.4248</c:v>
                </c:pt>
                <c:pt idx="394">
                  <c:v>112.0468</c:v>
                </c:pt>
                <c:pt idx="395">
                  <c:v>113.92360000000001</c:v>
                </c:pt>
                <c:pt idx="396">
                  <c:v>115.2116</c:v>
                </c:pt>
                <c:pt idx="397">
                  <c:v>113.2796</c:v>
                </c:pt>
                <c:pt idx="398">
                  <c:v>110.17</c:v>
                </c:pt>
                <c:pt idx="399">
                  <c:v>104.42</c:v>
                </c:pt>
                <c:pt idx="400">
                  <c:v>99.856800000000007</c:v>
                </c:pt>
                <c:pt idx="401">
                  <c:v>98.872399999999999</c:v>
                </c:pt>
                <c:pt idx="402">
                  <c:v>96.305600000000013</c:v>
                </c:pt>
                <c:pt idx="403">
                  <c:v>97.087600000000009</c:v>
                </c:pt>
                <c:pt idx="404">
                  <c:v>103.9324</c:v>
                </c:pt>
                <c:pt idx="405">
                  <c:v>101.6876</c:v>
                </c:pt>
                <c:pt idx="406">
                  <c:v>96.1584</c:v>
                </c:pt>
                <c:pt idx="407">
                  <c:v>90.794799999999995</c:v>
                </c:pt>
                <c:pt idx="408">
                  <c:v>87.013599999999997</c:v>
                </c:pt>
                <c:pt idx="409">
                  <c:v>88.531600000000012</c:v>
                </c:pt>
                <c:pt idx="410">
                  <c:v>86.204000000000008</c:v>
                </c:pt>
                <c:pt idx="411">
                  <c:v>82.018000000000015</c:v>
                </c:pt>
                <c:pt idx="412">
                  <c:v>78.22760000000001</c:v>
                </c:pt>
                <c:pt idx="413">
                  <c:v>78.430000000000007</c:v>
                </c:pt>
                <c:pt idx="414">
                  <c:v>78.825600000000009</c:v>
                </c:pt>
                <c:pt idx="415">
                  <c:v>80.527600000000007</c:v>
                </c:pt>
                <c:pt idx="416">
                  <c:v>79.938800000000001</c:v>
                </c:pt>
                <c:pt idx="417">
                  <c:v>80.242400000000004</c:v>
                </c:pt>
                <c:pt idx="418">
                  <c:v>79.64439999999999</c:v>
                </c:pt>
                <c:pt idx="419">
                  <c:v>80.380400000000009</c:v>
                </c:pt>
                <c:pt idx="420">
                  <c:v>84.667600000000007</c:v>
                </c:pt>
                <c:pt idx="421">
                  <c:v>87.8232</c:v>
                </c:pt>
                <c:pt idx="422">
                  <c:v>88.053200000000004</c:v>
                </c:pt>
                <c:pt idx="423">
                  <c:v>94.161999999999992</c:v>
                </c:pt>
                <c:pt idx="424">
                  <c:v>100.7676</c:v>
                </c:pt>
                <c:pt idx="425">
                  <c:v>102.1936</c:v>
                </c:pt>
                <c:pt idx="426">
                  <c:v>99.231200000000001</c:v>
                </c:pt>
                <c:pt idx="427">
                  <c:v>96.885200000000012</c:v>
                </c:pt>
                <c:pt idx="428">
                  <c:v>96.204399999999993</c:v>
                </c:pt>
                <c:pt idx="429">
                  <c:v>97.998400000000004</c:v>
                </c:pt>
                <c:pt idx="430">
                  <c:v>96.857600000000005</c:v>
                </c:pt>
                <c:pt idx="431">
                  <c:v>95.790400000000005</c:v>
                </c:pt>
                <c:pt idx="432">
                  <c:v>99.562399999999997</c:v>
                </c:pt>
                <c:pt idx="433">
                  <c:v>100.5744</c:v>
                </c:pt>
                <c:pt idx="434">
                  <c:v>96.765600000000006</c:v>
                </c:pt>
                <c:pt idx="435">
                  <c:v>96.958800000000011</c:v>
                </c:pt>
                <c:pt idx="436">
                  <c:v>92.708399999999997</c:v>
                </c:pt>
                <c:pt idx="437">
                  <c:v>95.284399999999991</c:v>
                </c:pt>
                <c:pt idx="438">
                  <c:v>98.743600000000001</c:v>
                </c:pt>
                <c:pt idx="439">
                  <c:v>100.99760000000001</c:v>
                </c:pt>
                <c:pt idx="440">
                  <c:v>99.240400000000008</c:v>
                </c:pt>
                <c:pt idx="441">
                  <c:v>101.5312</c:v>
                </c:pt>
                <c:pt idx="442">
                  <c:v>102.27640000000001</c:v>
                </c:pt>
                <c:pt idx="443">
                  <c:v>99.185200000000009</c:v>
                </c:pt>
                <c:pt idx="444">
                  <c:v>104.1532</c:v>
                </c:pt>
                <c:pt idx="445">
                  <c:v>108.836</c:v>
                </c:pt>
                <c:pt idx="446">
                  <c:v>114.31920000000001</c:v>
                </c:pt>
                <c:pt idx="447">
                  <c:v>117.30000000000001</c:v>
                </c:pt>
                <c:pt idx="448">
                  <c:v>116.66520000000001</c:v>
                </c:pt>
                <c:pt idx="449">
                  <c:v>113.47280000000001</c:v>
                </c:pt>
                <c:pt idx="450">
                  <c:v>110.6944</c:v>
                </c:pt>
                <c:pt idx="451">
                  <c:v>97.621200000000002</c:v>
                </c:pt>
                <c:pt idx="452">
                  <c:v>94.217200000000005</c:v>
                </c:pt>
                <c:pt idx="453">
                  <c:v>94.944000000000003</c:v>
                </c:pt>
                <c:pt idx="454">
                  <c:v>97.446400000000011</c:v>
                </c:pt>
                <c:pt idx="455">
                  <c:v>94.944000000000003</c:v>
                </c:pt>
                <c:pt idx="456">
                  <c:v>91.567599999999999</c:v>
                </c:pt>
                <c:pt idx="457">
                  <c:v>92.082800000000006</c:v>
                </c:pt>
                <c:pt idx="458">
                  <c:v>94.465600000000009</c:v>
                </c:pt>
                <c:pt idx="459">
                  <c:v>94.263199999999998</c:v>
                </c:pt>
                <c:pt idx="460">
                  <c:v>91.622800000000012</c:v>
                </c:pt>
                <c:pt idx="461">
                  <c:v>89.506800000000013</c:v>
                </c:pt>
                <c:pt idx="462">
                  <c:v>88.458000000000013</c:v>
                </c:pt>
                <c:pt idx="463">
                  <c:v>86.838800000000006</c:v>
                </c:pt>
                <c:pt idx="464">
                  <c:v>82.864400000000003</c:v>
                </c:pt>
                <c:pt idx="465">
                  <c:v>80.591999999999999</c:v>
                </c:pt>
                <c:pt idx="466">
                  <c:v>79.902000000000001</c:v>
                </c:pt>
                <c:pt idx="467">
                  <c:v>80.095200000000006</c:v>
                </c:pt>
                <c:pt idx="468">
                  <c:v>79.423600000000008</c:v>
                </c:pt>
                <c:pt idx="469">
                  <c:v>81.732800000000012</c:v>
                </c:pt>
                <c:pt idx="470">
                  <c:v>78.236800000000002</c:v>
                </c:pt>
                <c:pt idx="471">
                  <c:v>74.658000000000015</c:v>
                </c:pt>
                <c:pt idx="472">
                  <c:v>72.771999999999991</c:v>
                </c:pt>
                <c:pt idx="473">
                  <c:v>73.563199999999995</c:v>
                </c:pt>
                <c:pt idx="474">
                  <c:v>73.609200000000001</c:v>
                </c:pt>
                <c:pt idx="475">
                  <c:v>73.765600000000006</c:v>
                </c:pt>
                <c:pt idx="476">
                  <c:v>75.384799999999998</c:v>
                </c:pt>
                <c:pt idx="477">
                  <c:v>78.22760000000001</c:v>
                </c:pt>
                <c:pt idx="478">
                  <c:v>78.595600000000005</c:v>
                </c:pt>
                <c:pt idx="479">
                  <c:v>80.628799999999998</c:v>
                </c:pt>
                <c:pt idx="480">
                  <c:v>78.936000000000007</c:v>
                </c:pt>
                <c:pt idx="481">
                  <c:v>74.400400000000005</c:v>
                </c:pt>
                <c:pt idx="482">
                  <c:v>73.149200000000008</c:v>
                </c:pt>
                <c:pt idx="483">
                  <c:v>71.447199999999995</c:v>
                </c:pt>
                <c:pt idx="484">
                  <c:v>71.088399999999993</c:v>
                </c:pt>
                <c:pt idx="485">
                  <c:v>72.118800000000007</c:v>
                </c:pt>
                <c:pt idx="486">
                  <c:v>72.790400000000005</c:v>
                </c:pt>
                <c:pt idx="487">
                  <c:v>74.446400000000011</c:v>
                </c:pt>
                <c:pt idx="488">
                  <c:v>75.881600000000006</c:v>
                </c:pt>
                <c:pt idx="489">
                  <c:v>77.151200000000003</c:v>
                </c:pt>
                <c:pt idx="490">
                  <c:v>75.909200000000013</c:v>
                </c:pt>
                <c:pt idx="491">
                  <c:v>78.052800000000005</c:v>
                </c:pt>
                <c:pt idx="492">
                  <c:v>79.718000000000004</c:v>
                </c:pt>
                <c:pt idx="493">
                  <c:v>82.919600000000003</c:v>
                </c:pt>
                <c:pt idx="494">
                  <c:v>88.430400000000006</c:v>
                </c:pt>
                <c:pt idx="495">
                  <c:v>92.763599999999997</c:v>
                </c:pt>
                <c:pt idx="496">
                  <c:v>98.8172</c:v>
                </c:pt>
                <c:pt idx="497">
                  <c:v>102.49720000000001</c:v>
                </c:pt>
                <c:pt idx="498">
                  <c:v>104.57640000000001</c:v>
                </c:pt>
                <c:pt idx="499">
                  <c:v>105.10080000000001</c:v>
                </c:pt>
                <c:pt idx="500">
                  <c:v>105.50560000000002</c:v>
                </c:pt>
                <c:pt idx="501">
                  <c:v>102.96640000000001</c:v>
                </c:pt>
                <c:pt idx="502">
                  <c:v>99.166800000000009</c:v>
                </c:pt>
                <c:pt idx="503">
                  <c:v>93.471999999999994</c:v>
                </c:pt>
                <c:pt idx="504">
                  <c:v>85.918800000000005</c:v>
                </c:pt>
                <c:pt idx="505">
                  <c:v>89.516000000000005</c:v>
                </c:pt>
                <c:pt idx="506">
                  <c:v>91.31</c:v>
                </c:pt>
                <c:pt idx="507">
                  <c:v>91.503199999999993</c:v>
                </c:pt>
                <c:pt idx="508">
                  <c:v>89.985200000000006</c:v>
                </c:pt>
                <c:pt idx="509">
                  <c:v>87.124000000000009</c:v>
                </c:pt>
                <c:pt idx="510">
                  <c:v>85.2196</c:v>
                </c:pt>
                <c:pt idx="511">
                  <c:v>81.659200000000013</c:v>
                </c:pt>
                <c:pt idx="512">
                  <c:v>80.0124</c:v>
                </c:pt>
                <c:pt idx="513">
                  <c:v>80.141199999999998</c:v>
                </c:pt>
                <c:pt idx="514">
                  <c:v>81.383200000000002</c:v>
                </c:pt>
                <c:pt idx="515">
                  <c:v>80.085999999999999</c:v>
                </c:pt>
                <c:pt idx="516">
                  <c:v>78.236800000000002</c:v>
                </c:pt>
                <c:pt idx="517">
                  <c:v>78.181600000000003</c:v>
                </c:pt>
                <c:pt idx="518">
                  <c:v>77.528400000000005</c:v>
                </c:pt>
                <c:pt idx="519">
                  <c:v>77.721600000000009</c:v>
                </c:pt>
                <c:pt idx="520">
                  <c:v>75.7988</c:v>
                </c:pt>
                <c:pt idx="521">
                  <c:v>76.36</c:v>
                </c:pt>
                <c:pt idx="522">
                  <c:v>77.418000000000006</c:v>
                </c:pt>
                <c:pt idx="523">
                  <c:v>78.540400000000005</c:v>
                </c:pt>
                <c:pt idx="524">
                  <c:v>80.978399999999993</c:v>
                </c:pt>
                <c:pt idx="525">
                  <c:v>81.971999999999994</c:v>
                </c:pt>
                <c:pt idx="526">
                  <c:v>81.35560000000001</c:v>
                </c:pt>
                <c:pt idx="527">
                  <c:v>79.147600000000011</c:v>
                </c:pt>
                <c:pt idx="528">
                  <c:v>81.31880000000001</c:v>
                </c:pt>
                <c:pt idx="529">
                  <c:v>84.538800000000009</c:v>
                </c:pt>
                <c:pt idx="530">
                  <c:v>84.244399999999999</c:v>
                </c:pt>
                <c:pt idx="531">
                  <c:v>84.456000000000003</c:v>
                </c:pt>
                <c:pt idx="532">
                  <c:v>85.49560000000001</c:v>
                </c:pt>
                <c:pt idx="533">
                  <c:v>85.403599999999997</c:v>
                </c:pt>
                <c:pt idx="534">
                  <c:v>87.087199999999996</c:v>
                </c:pt>
                <c:pt idx="535">
                  <c:v>89.157200000000003</c:v>
                </c:pt>
                <c:pt idx="536">
                  <c:v>92.699200000000005</c:v>
                </c:pt>
                <c:pt idx="537">
                  <c:v>92.506</c:v>
                </c:pt>
                <c:pt idx="538">
                  <c:v>90.344000000000008</c:v>
                </c:pt>
                <c:pt idx="539">
                  <c:v>90.481999999999999</c:v>
                </c:pt>
                <c:pt idx="540">
                  <c:v>90.914400000000001</c:v>
                </c:pt>
                <c:pt idx="541">
                  <c:v>93.242000000000004</c:v>
                </c:pt>
                <c:pt idx="542">
                  <c:v>92.064399999999992</c:v>
                </c:pt>
                <c:pt idx="543">
                  <c:v>94.382800000000003</c:v>
                </c:pt>
                <c:pt idx="544">
                  <c:v>92.754400000000004</c:v>
                </c:pt>
                <c:pt idx="545">
                  <c:v>92.266800000000003</c:v>
                </c:pt>
                <c:pt idx="546">
                  <c:v>90.436000000000007</c:v>
                </c:pt>
                <c:pt idx="547">
                  <c:v>88.586800000000011</c:v>
                </c:pt>
                <c:pt idx="548">
                  <c:v>87.004400000000004</c:v>
                </c:pt>
                <c:pt idx="549">
                  <c:v>88.182000000000002</c:v>
                </c:pt>
                <c:pt idx="550">
                  <c:v>92.165600000000012</c:v>
                </c:pt>
                <c:pt idx="551">
                  <c:v>96.397600000000011</c:v>
                </c:pt>
                <c:pt idx="552">
                  <c:v>97.050799999999995</c:v>
                </c:pt>
                <c:pt idx="553">
                  <c:v>92.450800000000001</c:v>
                </c:pt>
                <c:pt idx="554">
                  <c:v>91.714799999999997</c:v>
                </c:pt>
                <c:pt idx="555">
                  <c:v>89.175600000000017</c:v>
                </c:pt>
                <c:pt idx="556">
                  <c:v>88.218800000000002</c:v>
                </c:pt>
                <c:pt idx="557">
                  <c:v>88.568399999999997</c:v>
                </c:pt>
                <c:pt idx="558">
                  <c:v>86.756</c:v>
                </c:pt>
                <c:pt idx="559">
                  <c:v>86.958399999999997</c:v>
                </c:pt>
                <c:pt idx="560">
                  <c:v>86.958399999999997</c:v>
                </c:pt>
                <c:pt idx="561">
                  <c:v>87.639200000000002</c:v>
                </c:pt>
                <c:pt idx="562">
                  <c:v>87.473600000000005</c:v>
                </c:pt>
                <c:pt idx="563">
                  <c:v>87.8048</c:v>
                </c:pt>
                <c:pt idx="564">
                  <c:v>90.307199999999995</c:v>
                </c:pt>
                <c:pt idx="565">
                  <c:v>94.161999999999992</c:v>
                </c:pt>
                <c:pt idx="566">
                  <c:v>93.462800000000001</c:v>
                </c:pt>
                <c:pt idx="567">
                  <c:v>89.718400000000003</c:v>
                </c:pt>
                <c:pt idx="568">
                  <c:v>86.700800000000001</c:v>
                </c:pt>
                <c:pt idx="569">
                  <c:v>83.655600000000007</c:v>
                </c:pt>
                <c:pt idx="570">
                  <c:v>83.1036</c:v>
                </c:pt>
                <c:pt idx="571">
                  <c:v>85.845200000000006</c:v>
                </c:pt>
                <c:pt idx="572">
                  <c:v>88.283199999999994</c:v>
                </c:pt>
                <c:pt idx="573">
                  <c:v>87.519599999999997</c:v>
                </c:pt>
              </c:numCache>
            </c:numRef>
          </c:val>
          <c:smooth val="0"/>
          <c:extLst>
            <c:ext xmlns:c16="http://schemas.microsoft.com/office/drawing/2014/chart" uri="{C3380CC4-5D6E-409C-BE32-E72D297353CC}">
              <c16:uniqueId val="{00000000-53FB-4344-A8E8-E1F2B8D7E1DE}"/>
            </c:ext>
          </c:extLst>
        </c:ser>
        <c:ser>
          <c:idx val="2"/>
          <c:order val="1"/>
          <c:tx>
            <c:strRef>
              <c:f>Analysis!$J$13</c:f>
              <c:strCache>
                <c:ptCount val="1"/>
                <c:pt idx="0">
                  <c:v>Cutout, Formula Wt=0% / Western Cornbelt, Formula Wt=100% / CME Lean Hog Index, Formula Wt=0%                                        Percent of Cutout=0% /  Percent of Western Cornbelt=100% / Percent of CME Lean Hog Index=0%                               </c:v>
                </c:pt>
              </c:strCache>
            </c:strRef>
          </c:tx>
          <c:spPr>
            <a:ln w="28575" cap="rnd">
              <a:solidFill>
                <a:schemeClr val="accent3"/>
              </a:solidFill>
              <a:round/>
            </a:ln>
            <a:effectLst/>
          </c:spPr>
          <c:marker>
            <c:symbol val="triangle"/>
            <c:size val="5"/>
            <c:spPr>
              <a:solidFill>
                <a:schemeClr val="accent3"/>
              </a:solidFill>
              <a:ln w="9525">
                <a:solidFill>
                  <a:schemeClr val="accent3"/>
                </a:solidFill>
                <a:prstDash val="dash"/>
              </a:ln>
              <a:effectLst/>
            </c:spPr>
          </c:marker>
          <c:cat>
            <c:numRef>
              <c:f>Analysis!$A$14:$A$587</c:f>
              <c:numCache>
                <c:formatCode>m/d/yy;@</c:formatCode>
                <c:ptCount val="574"/>
                <c:pt idx="0">
                  <c:v>41642</c:v>
                </c:pt>
                <c:pt idx="1">
                  <c:v>41649</c:v>
                </c:pt>
                <c:pt idx="2">
                  <c:v>41656</c:v>
                </c:pt>
                <c:pt idx="3">
                  <c:v>41663</c:v>
                </c:pt>
                <c:pt idx="4">
                  <c:v>41670</c:v>
                </c:pt>
                <c:pt idx="5">
                  <c:v>41677</c:v>
                </c:pt>
                <c:pt idx="6">
                  <c:v>41684</c:v>
                </c:pt>
                <c:pt idx="7">
                  <c:v>41691</c:v>
                </c:pt>
                <c:pt idx="8">
                  <c:v>41698</c:v>
                </c:pt>
                <c:pt idx="9">
                  <c:v>41705</c:v>
                </c:pt>
                <c:pt idx="10">
                  <c:v>41712</c:v>
                </c:pt>
                <c:pt idx="11">
                  <c:v>41719</c:v>
                </c:pt>
                <c:pt idx="12">
                  <c:v>41726</c:v>
                </c:pt>
                <c:pt idx="13">
                  <c:v>41733</c:v>
                </c:pt>
                <c:pt idx="14">
                  <c:v>41740</c:v>
                </c:pt>
                <c:pt idx="15">
                  <c:v>41747</c:v>
                </c:pt>
                <c:pt idx="16">
                  <c:v>41754</c:v>
                </c:pt>
                <c:pt idx="17">
                  <c:v>41761</c:v>
                </c:pt>
                <c:pt idx="18">
                  <c:v>41768</c:v>
                </c:pt>
                <c:pt idx="19">
                  <c:v>41775</c:v>
                </c:pt>
                <c:pt idx="20">
                  <c:v>41782</c:v>
                </c:pt>
                <c:pt idx="21">
                  <c:v>41789</c:v>
                </c:pt>
                <c:pt idx="22">
                  <c:v>41796</c:v>
                </c:pt>
                <c:pt idx="23">
                  <c:v>41803</c:v>
                </c:pt>
                <c:pt idx="24">
                  <c:v>41810</c:v>
                </c:pt>
                <c:pt idx="25">
                  <c:v>41817</c:v>
                </c:pt>
                <c:pt idx="26">
                  <c:v>41824</c:v>
                </c:pt>
                <c:pt idx="27">
                  <c:v>41831</c:v>
                </c:pt>
                <c:pt idx="28">
                  <c:v>41838</c:v>
                </c:pt>
                <c:pt idx="29">
                  <c:v>41845</c:v>
                </c:pt>
                <c:pt idx="30">
                  <c:v>41852</c:v>
                </c:pt>
                <c:pt idx="31">
                  <c:v>41859</c:v>
                </c:pt>
                <c:pt idx="32">
                  <c:v>41866</c:v>
                </c:pt>
                <c:pt idx="33">
                  <c:v>41873</c:v>
                </c:pt>
                <c:pt idx="34">
                  <c:v>41880</c:v>
                </c:pt>
                <c:pt idx="35">
                  <c:v>41887</c:v>
                </c:pt>
                <c:pt idx="36">
                  <c:v>41894</c:v>
                </c:pt>
                <c:pt idx="37">
                  <c:v>41901</c:v>
                </c:pt>
                <c:pt idx="38">
                  <c:v>41908</c:v>
                </c:pt>
                <c:pt idx="39">
                  <c:v>41915</c:v>
                </c:pt>
                <c:pt idx="40">
                  <c:v>41922</c:v>
                </c:pt>
                <c:pt idx="41">
                  <c:v>41929</c:v>
                </c:pt>
                <c:pt idx="42">
                  <c:v>41936</c:v>
                </c:pt>
                <c:pt idx="43">
                  <c:v>41943</c:v>
                </c:pt>
                <c:pt idx="44">
                  <c:v>41950</c:v>
                </c:pt>
                <c:pt idx="45">
                  <c:v>41957</c:v>
                </c:pt>
                <c:pt idx="46">
                  <c:v>41964</c:v>
                </c:pt>
                <c:pt idx="47">
                  <c:v>41971</c:v>
                </c:pt>
                <c:pt idx="48">
                  <c:v>41978</c:v>
                </c:pt>
                <c:pt idx="49">
                  <c:v>41985</c:v>
                </c:pt>
                <c:pt idx="50">
                  <c:v>41992</c:v>
                </c:pt>
                <c:pt idx="51">
                  <c:v>41999</c:v>
                </c:pt>
                <c:pt idx="52">
                  <c:v>42006</c:v>
                </c:pt>
                <c:pt idx="53">
                  <c:v>42013</c:v>
                </c:pt>
                <c:pt idx="54">
                  <c:v>42020</c:v>
                </c:pt>
                <c:pt idx="55">
                  <c:v>42027</c:v>
                </c:pt>
                <c:pt idx="56">
                  <c:v>42034</c:v>
                </c:pt>
                <c:pt idx="57">
                  <c:v>42041</c:v>
                </c:pt>
                <c:pt idx="58">
                  <c:v>42048</c:v>
                </c:pt>
                <c:pt idx="59">
                  <c:v>42055</c:v>
                </c:pt>
                <c:pt idx="60">
                  <c:v>42062</c:v>
                </c:pt>
                <c:pt idx="61">
                  <c:v>42069</c:v>
                </c:pt>
                <c:pt idx="62">
                  <c:v>42076</c:v>
                </c:pt>
                <c:pt idx="63">
                  <c:v>42083</c:v>
                </c:pt>
                <c:pt idx="64">
                  <c:v>42090</c:v>
                </c:pt>
                <c:pt idx="65">
                  <c:v>42097</c:v>
                </c:pt>
                <c:pt idx="66">
                  <c:v>42104</c:v>
                </c:pt>
                <c:pt idx="67">
                  <c:v>42111</c:v>
                </c:pt>
                <c:pt idx="68">
                  <c:v>42118</c:v>
                </c:pt>
                <c:pt idx="69">
                  <c:v>42125</c:v>
                </c:pt>
                <c:pt idx="70">
                  <c:v>42132</c:v>
                </c:pt>
                <c:pt idx="71">
                  <c:v>42139</c:v>
                </c:pt>
                <c:pt idx="72">
                  <c:v>42146</c:v>
                </c:pt>
                <c:pt idx="73">
                  <c:v>42153</c:v>
                </c:pt>
                <c:pt idx="74">
                  <c:v>42160</c:v>
                </c:pt>
                <c:pt idx="75">
                  <c:v>42167</c:v>
                </c:pt>
                <c:pt idx="76">
                  <c:v>42174</c:v>
                </c:pt>
                <c:pt idx="77">
                  <c:v>42181</c:v>
                </c:pt>
                <c:pt idx="78">
                  <c:v>42188</c:v>
                </c:pt>
                <c:pt idx="79">
                  <c:v>42195</c:v>
                </c:pt>
                <c:pt idx="80">
                  <c:v>42202</c:v>
                </c:pt>
                <c:pt idx="81">
                  <c:v>42209</c:v>
                </c:pt>
                <c:pt idx="82">
                  <c:v>42216</c:v>
                </c:pt>
                <c:pt idx="83">
                  <c:v>42223</c:v>
                </c:pt>
                <c:pt idx="84">
                  <c:v>42230</c:v>
                </c:pt>
                <c:pt idx="85">
                  <c:v>42237</c:v>
                </c:pt>
                <c:pt idx="86">
                  <c:v>42244</c:v>
                </c:pt>
                <c:pt idx="87">
                  <c:v>42251</c:v>
                </c:pt>
                <c:pt idx="88">
                  <c:v>42258</c:v>
                </c:pt>
                <c:pt idx="89">
                  <c:v>42265</c:v>
                </c:pt>
                <c:pt idx="90">
                  <c:v>42272</c:v>
                </c:pt>
                <c:pt idx="91">
                  <c:v>42279</c:v>
                </c:pt>
                <c:pt idx="92">
                  <c:v>42286</c:v>
                </c:pt>
                <c:pt idx="93">
                  <c:v>42293</c:v>
                </c:pt>
                <c:pt idx="94">
                  <c:v>42300</c:v>
                </c:pt>
                <c:pt idx="95">
                  <c:v>42307</c:v>
                </c:pt>
                <c:pt idx="96">
                  <c:v>42314</c:v>
                </c:pt>
                <c:pt idx="97">
                  <c:v>42321</c:v>
                </c:pt>
                <c:pt idx="98">
                  <c:v>42328</c:v>
                </c:pt>
                <c:pt idx="99">
                  <c:v>42335</c:v>
                </c:pt>
                <c:pt idx="100">
                  <c:v>42342</c:v>
                </c:pt>
                <c:pt idx="101">
                  <c:v>42349</c:v>
                </c:pt>
                <c:pt idx="102">
                  <c:v>42356</c:v>
                </c:pt>
                <c:pt idx="103">
                  <c:v>42363</c:v>
                </c:pt>
                <c:pt idx="104">
                  <c:v>42370</c:v>
                </c:pt>
                <c:pt idx="105">
                  <c:v>42377</c:v>
                </c:pt>
                <c:pt idx="106">
                  <c:v>42384</c:v>
                </c:pt>
                <c:pt idx="107">
                  <c:v>42391</c:v>
                </c:pt>
                <c:pt idx="108">
                  <c:v>42398</c:v>
                </c:pt>
                <c:pt idx="109">
                  <c:v>42405</c:v>
                </c:pt>
                <c:pt idx="110">
                  <c:v>42412</c:v>
                </c:pt>
                <c:pt idx="111">
                  <c:v>42419</c:v>
                </c:pt>
                <c:pt idx="112">
                  <c:v>42426</c:v>
                </c:pt>
                <c:pt idx="113">
                  <c:v>42433</c:v>
                </c:pt>
                <c:pt idx="114">
                  <c:v>42440</c:v>
                </c:pt>
                <c:pt idx="115">
                  <c:v>42447</c:v>
                </c:pt>
                <c:pt idx="116">
                  <c:v>42454</c:v>
                </c:pt>
                <c:pt idx="117">
                  <c:v>42461</c:v>
                </c:pt>
                <c:pt idx="118">
                  <c:v>42468</c:v>
                </c:pt>
                <c:pt idx="119">
                  <c:v>42475</c:v>
                </c:pt>
                <c:pt idx="120">
                  <c:v>42482</c:v>
                </c:pt>
                <c:pt idx="121">
                  <c:v>42489</c:v>
                </c:pt>
                <c:pt idx="122">
                  <c:v>42496</c:v>
                </c:pt>
                <c:pt idx="123">
                  <c:v>42503</c:v>
                </c:pt>
                <c:pt idx="124">
                  <c:v>42510</c:v>
                </c:pt>
                <c:pt idx="125">
                  <c:v>42517</c:v>
                </c:pt>
                <c:pt idx="126">
                  <c:v>42524</c:v>
                </c:pt>
                <c:pt idx="127">
                  <c:v>42531</c:v>
                </c:pt>
                <c:pt idx="128">
                  <c:v>42538</c:v>
                </c:pt>
                <c:pt idx="129">
                  <c:v>42545</c:v>
                </c:pt>
                <c:pt idx="130">
                  <c:v>42552</c:v>
                </c:pt>
                <c:pt idx="131">
                  <c:v>42559</c:v>
                </c:pt>
                <c:pt idx="132">
                  <c:v>42566</c:v>
                </c:pt>
                <c:pt idx="133">
                  <c:v>42573</c:v>
                </c:pt>
                <c:pt idx="134">
                  <c:v>42580</c:v>
                </c:pt>
                <c:pt idx="135">
                  <c:v>42587</c:v>
                </c:pt>
                <c:pt idx="136">
                  <c:v>42594</c:v>
                </c:pt>
                <c:pt idx="137">
                  <c:v>42601</c:v>
                </c:pt>
                <c:pt idx="138">
                  <c:v>42608</c:v>
                </c:pt>
                <c:pt idx="139">
                  <c:v>42615</c:v>
                </c:pt>
                <c:pt idx="140">
                  <c:v>42622</c:v>
                </c:pt>
                <c:pt idx="141">
                  <c:v>42629</c:v>
                </c:pt>
                <c:pt idx="142">
                  <c:v>42636</c:v>
                </c:pt>
                <c:pt idx="143">
                  <c:v>42643</c:v>
                </c:pt>
                <c:pt idx="144">
                  <c:v>42650</c:v>
                </c:pt>
                <c:pt idx="145">
                  <c:v>42657</c:v>
                </c:pt>
                <c:pt idx="146">
                  <c:v>42664</c:v>
                </c:pt>
                <c:pt idx="147">
                  <c:v>42671</c:v>
                </c:pt>
                <c:pt idx="148">
                  <c:v>42678</c:v>
                </c:pt>
                <c:pt idx="149">
                  <c:v>42685</c:v>
                </c:pt>
                <c:pt idx="150">
                  <c:v>42692</c:v>
                </c:pt>
                <c:pt idx="151">
                  <c:v>42699</c:v>
                </c:pt>
                <c:pt idx="152">
                  <c:v>42706</c:v>
                </c:pt>
                <c:pt idx="153">
                  <c:v>42713</c:v>
                </c:pt>
                <c:pt idx="154">
                  <c:v>42720</c:v>
                </c:pt>
                <c:pt idx="155">
                  <c:v>42727</c:v>
                </c:pt>
                <c:pt idx="156">
                  <c:v>42734</c:v>
                </c:pt>
                <c:pt idx="157">
                  <c:v>42741</c:v>
                </c:pt>
                <c:pt idx="158">
                  <c:v>42748</c:v>
                </c:pt>
                <c:pt idx="159">
                  <c:v>42755</c:v>
                </c:pt>
                <c:pt idx="160">
                  <c:v>42762</c:v>
                </c:pt>
                <c:pt idx="161">
                  <c:v>42769</c:v>
                </c:pt>
                <c:pt idx="162">
                  <c:v>42776</c:v>
                </c:pt>
                <c:pt idx="163">
                  <c:v>42783</c:v>
                </c:pt>
                <c:pt idx="164">
                  <c:v>42790</c:v>
                </c:pt>
                <c:pt idx="165">
                  <c:v>42797</c:v>
                </c:pt>
                <c:pt idx="166">
                  <c:v>42804</c:v>
                </c:pt>
                <c:pt idx="167">
                  <c:v>42811</c:v>
                </c:pt>
                <c:pt idx="168">
                  <c:v>42818</c:v>
                </c:pt>
                <c:pt idx="169">
                  <c:v>42825</c:v>
                </c:pt>
                <c:pt idx="170">
                  <c:v>42832</c:v>
                </c:pt>
                <c:pt idx="171">
                  <c:v>42839</c:v>
                </c:pt>
                <c:pt idx="172">
                  <c:v>42846</c:v>
                </c:pt>
                <c:pt idx="173">
                  <c:v>42853</c:v>
                </c:pt>
                <c:pt idx="174">
                  <c:v>42860</c:v>
                </c:pt>
                <c:pt idx="175">
                  <c:v>42867</c:v>
                </c:pt>
                <c:pt idx="176">
                  <c:v>42874</c:v>
                </c:pt>
                <c:pt idx="177">
                  <c:v>42881</c:v>
                </c:pt>
                <c:pt idx="178">
                  <c:v>42888</c:v>
                </c:pt>
                <c:pt idx="179">
                  <c:v>42895</c:v>
                </c:pt>
                <c:pt idx="180">
                  <c:v>42902</c:v>
                </c:pt>
                <c:pt idx="181">
                  <c:v>42909</c:v>
                </c:pt>
                <c:pt idx="182">
                  <c:v>42916</c:v>
                </c:pt>
                <c:pt idx="183">
                  <c:v>42923</c:v>
                </c:pt>
                <c:pt idx="184">
                  <c:v>42930</c:v>
                </c:pt>
                <c:pt idx="185">
                  <c:v>42937</c:v>
                </c:pt>
                <c:pt idx="186">
                  <c:v>42944</c:v>
                </c:pt>
                <c:pt idx="187">
                  <c:v>42951</c:v>
                </c:pt>
                <c:pt idx="188">
                  <c:v>42958</c:v>
                </c:pt>
                <c:pt idx="189">
                  <c:v>42965</c:v>
                </c:pt>
                <c:pt idx="190">
                  <c:v>42972</c:v>
                </c:pt>
                <c:pt idx="191">
                  <c:v>42979</c:v>
                </c:pt>
                <c:pt idx="192">
                  <c:v>42986</c:v>
                </c:pt>
                <c:pt idx="193">
                  <c:v>42993</c:v>
                </c:pt>
                <c:pt idx="194">
                  <c:v>43000</c:v>
                </c:pt>
                <c:pt idx="195">
                  <c:v>43007</c:v>
                </c:pt>
                <c:pt idx="196">
                  <c:v>43014</c:v>
                </c:pt>
                <c:pt idx="197">
                  <c:v>43021</c:v>
                </c:pt>
                <c:pt idx="198">
                  <c:v>43028</c:v>
                </c:pt>
                <c:pt idx="199">
                  <c:v>43035</c:v>
                </c:pt>
                <c:pt idx="200">
                  <c:v>43042</c:v>
                </c:pt>
                <c:pt idx="201">
                  <c:v>43049</c:v>
                </c:pt>
                <c:pt idx="202">
                  <c:v>43056</c:v>
                </c:pt>
                <c:pt idx="203">
                  <c:v>43063</c:v>
                </c:pt>
                <c:pt idx="204">
                  <c:v>43070</c:v>
                </c:pt>
                <c:pt idx="205">
                  <c:v>43077</c:v>
                </c:pt>
                <c:pt idx="206">
                  <c:v>43084</c:v>
                </c:pt>
                <c:pt idx="207">
                  <c:v>43091</c:v>
                </c:pt>
                <c:pt idx="208">
                  <c:v>43098</c:v>
                </c:pt>
                <c:pt idx="209">
                  <c:v>43105</c:v>
                </c:pt>
                <c:pt idx="210">
                  <c:v>43112</c:v>
                </c:pt>
                <c:pt idx="211">
                  <c:v>43119</c:v>
                </c:pt>
                <c:pt idx="212">
                  <c:v>43126</c:v>
                </c:pt>
                <c:pt idx="213">
                  <c:v>43133</c:v>
                </c:pt>
                <c:pt idx="214">
                  <c:v>43140</c:v>
                </c:pt>
                <c:pt idx="215">
                  <c:v>43147</c:v>
                </c:pt>
                <c:pt idx="216">
                  <c:v>43154</c:v>
                </c:pt>
                <c:pt idx="217">
                  <c:v>43161</c:v>
                </c:pt>
                <c:pt idx="218">
                  <c:v>43168</c:v>
                </c:pt>
                <c:pt idx="219">
                  <c:v>43175</c:v>
                </c:pt>
                <c:pt idx="220">
                  <c:v>43182</c:v>
                </c:pt>
                <c:pt idx="221">
                  <c:v>43189</c:v>
                </c:pt>
                <c:pt idx="222">
                  <c:v>43196</c:v>
                </c:pt>
                <c:pt idx="223">
                  <c:v>43203</c:v>
                </c:pt>
                <c:pt idx="224">
                  <c:v>43210</c:v>
                </c:pt>
                <c:pt idx="225">
                  <c:v>43217</c:v>
                </c:pt>
                <c:pt idx="226">
                  <c:v>43224</c:v>
                </c:pt>
                <c:pt idx="227">
                  <c:v>43231</c:v>
                </c:pt>
                <c:pt idx="228">
                  <c:v>43238</c:v>
                </c:pt>
                <c:pt idx="229">
                  <c:v>43245</c:v>
                </c:pt>
                <c:pt idx="230">
                  <c:v>43252</c:v>
                </c:pt>
                <c:pt idx="231">
                  <c:v>43259</c:v>
                </c:pt>
                <c:pt idx="232">
                  <c:v>43266</c:v>
                </c:pt>
                <c:pt idx="233">
                  <c:v>43273</c:v>
                </c:pt>
                <c:pt idx="234">
                  <c:v>43280</c:v>
                </c:pt>
                <c:pt idx="235">
                  <c:v>43287</c:v>
                </c:pt>
                <c:pt idx="236">
                  <c:v>43294</c:v>
                </c:pt>
                <c:pt idx="237">
                  <c:v>43301</c:v>
                </c:pt>
                <c:pt idx="238">
                  <c:v>43308</c:v>
                </c:pt>
                <c:pt idx="239">
                  <c:v>43315</c:v>
                </c:pt>
                <c:pt idx="240">
                  <c:v>43322</c:v>
                </c:pt>
                <c:pt idx="241">
                  <c:v>43329</c:v>
                </c:pt>
                <c:pt idx="242">
                  <c:v>43336</c:v>
                </c:pt>
                <c:pt idx="243">
                  <c:v>43343</c:v>
                </c:pt>
                <c:pt idx="244">
                  <c:v>43350</c:v>
                </c:pt>
                <c:pt idx="245">
                  <c:v>43357</c:v>
                </c:pt>
                <c:pt idx="246">
                  <c:v>43364</c:v>
                </c:pt>
                <c:pt idx="247">
                  <c:v>43371</c:v>
                </c:pt>
                <c:pt idx="248">
                  <c:v>43378</c:v>
                </c:pt>
                <c:pt idx="249">
                  <c:v>43385</c:v>
                </c:pt>
                <c:pt idx="250">
                  <c:v>43392</c:v>
                </c:pt>
                <c:pt idx="251">
                  <c:v>43399</c:v>
                </c:pt>
                <c:pt idx="252">
                  <c:v>43406</c:v>
                </c:pt>
                <c:pt idx="253">
                  <c:v>43413</c:v>
                </c:pt>
                <c:pt idx="254">
                  <c:v>43420</c:v>
                </c:pt>
                <c:pt idx="255">
                  <c:v>43427</c:v>
                </c:pt>
                <c:pt idx="256">
                  <c:v>43434</c:v>
                </c:pt>
                <c:pt idx="257">
                  <c:v>43441</c:v>
                </c:pt>
                <c:pt idx="258">
                  <c:v>43448</c:v>
                </c:pt>
                <c:pt idx="259">
                  <c:v>43455</c:v>
                </c:pt>
                <c:pt idx="260">
                  <c:v>43462</c:v>
                </c:pt>
                <c:pt idx="261">
                  <c:v>43469</c:v>
                </c:pt>
                <c:pt idx="262">
                  <c:v>43476</c:v>
                </c:pt>
                <c:pt idx="263">
                  <c:v>43483</c:v>
                </c:pt>
                <c:pt idx="264">
                  <c:v>43490</c:v>
                </c:pt>
                <c:pt idx="265">
                  <c:v>43497</c:v>
                </c:pt>
                <c:pt idx="266">
                  <c:v>43504</c:v>
                </c:pt>
                <c:pt idx="267">
                  <c:v>43511</c:v>
                </c:pt>
                <c:pt idx="268">
                  <c:v>43518</c:v>
                </c:pt>
                <c:pt idx="269">
                  <c:v>43525</c:v>
                </c:pt>
                <c:pt idx="270">
                  <c:v>43532</c:v>
                </c:pt>
                <c:pt idx="271">
                  <c:v>43539</c:v>
                </c:pt>
                <c:pt idx="272">
                  <c:v>43546</c:v>
                </c:pt>
                <c:pt idx="273">
                  <c:v>43553</c:v>
                </c:pt>
                <c:pt idx="274">
                  <c:v>43560</c:v>
                </c:pt>
                <c:pt idx="275">
                  <c:v>43567</c:v>
                </c:pt>
                <c:pt idx="276">
                  <c:v>43574</c:v>
                </c:pt>
                <c:pt idx="277">
                  <c:v>43581</c:v>
                </c:pt>
                <c:pt idx="278">
                  <c:v>43588</c:v>
                </c:pt>
                <c:pt idx="279">
                  <c:v>43595</c:v>
                </c:pt>
                <c:pt idx="280">
                  <c:v>43602</c:v>
                </c:pt>
                <c:pt idx="281">
                  <c:v>43609</c:v>
                </c:pt>
                <c:pt idx="282">
                  <c:v>43616</c:v>
                </c:pt>
                <c:pt idx="283">
                  <c:v>43623</c:v>
                </c:pt>
                <c:pt idx="284">
                  <c:v>43630</c:v>
                </c:pt>
                <c:pt idx="285">
                  <c:v>43637</c:v>
                </c:pt>
                <c:pt idx="286">
                  <c:v>43644</c:v>
                </c:pt>
                <c:pt idx="287">
                  <c:v>43651</c:v>
                </c:pt>
                <c:pt idx="288">
                  <c:v>43658</c:v>
                </c:pt>
                <c:pt idx="289">
                  <c:v>43665</c:v>
                </c:pt>
                <c:pt idx="290">
                  <c:v>43672</c:v>
                </c:pt>
                <c:pt idx="291">
                  <c:v>43679</c:v>
                </c:pt>
                <c:pt idx="292">
                  <c:v>43686</c:v>
                </c:pt>
                <c:pt idx="293">
                  <c:v>43693</c:v>
                </c:pt>
                <c:pt idx="294">
                  <c:v>43700</c:v>
                </c:pt>
                <c:pt idx="295">
                  <c:v>43707</c:v>
                </c:pt>
                <c:pt idx="296">
                  <c:v>43714</c:v>
                </c:pt>
                <c:pt idx="297">
                  <c:v>43721</c:v>
                </c:pt>
                <c:pt idx="298">
                  <c:v>43728</c:v>
                </c:pt>
                <c:pt idx="299">
                  <c:v>43735</c:v>
                </c:pt>
                <c:pt idx="300">
                  <c:v>43742</c:v>
                </c:pt>
                <c:pt idx="301">
                  <c:v>43749</c:v>
                </c:pt>
                <c:pt idx="302">
                  <c:v>43756</c:v>
                </c:pt>
                <c:pt idx="303">
                  <c:v>43763</c:v>
                </c:pt>
                <c:pt idx="304">
                  <c:v>43770</c:v>
                </c:pt>
                <c:pt idx="305">
                  <c:v>43777</c:v>
                </c:pt>
                <c:pt idx="306">
                  <c:v>43784</c:v>
                </c:pt>
                <c:pt idx="307">
                  <c:v>43791</c:v>
                </c:pt>
                <c:pt idx="308">
                  <c:v>43798</c:v>
                </c:pt>
                <c:pt idx="309">
                  <c:v>43805</c:v>
                </c:pt>
                <c:pt idx="310">
                  <c:v>43812</c:v>
                </c:pt>
                <c:pt idx="311">
                  <c:v>43819</c:v>
                </c:pt>
                <c:pt idx="312">
                  <c:v>43826</c:v>
                </c:pt>
                <c:pt idx="313">
                  <c:v>43833</c:v>
                </c:pt>
                <c:pt idx="314">
                  <c:v>43840</c:v>
                </c:pt>
                <c:pt idx="315">
                  <c:v>43847</c:v>
                </c:pt>
                <c:pt idx="316">
                  <c:v>43854</c:v>
                </c:pt>
                <c:pt idx="317">
                  <c:v>43861</c:v>
                </c:pt>
                <c:pt idx="318">
                  <c:v>43868</c:v>
                </c:pt>
                <c:pt idx="319">
                  <c:v>43875</c:v>
                </c:pt>
                <c:pt idx="320">
                  <c:v>43882</c:v>
                </c:pt>
                <c:pt idx="321">
                  <c:v>43889</c:v>
                </c:pt>
                <c:pt idx="322">
                  <c:v>43896</c:v>
                </c:pt>
                <c:pt idx="323">
                  <c:v>43903</c:v>
                </c:pt>
                <c:pt idx="324">
                  <c:v>43910</c:v>
                </c:pt>
                <c:pt idx="325">
                  <c:v>43917</c:v>
                </c:pt>
                <c:pt idx="326">
                  <c:v>43924</c:v>
                </c:pt>
                <c:pt idx="327">
                  <c:v>43931</c:v>
                </c:pt>
                <c:pt idx="328">
                  <c:v>43938</c:v>
                </c:pt>
                <c:pt idx="329">
                  <c:v>43945</c:v>
                </c:pt>
                <c:pt idx="330">
                  <c:v>43952</c:v>
                </c:pt>
                <c:pt idx="331">
                  <c:v>43959</c:v>
                </c:pt>
                <c:pt idx="332">
                  <c:v>43966</c:v>
                </c:pt>
                <c:pt idx="333">
                  <c:v>43973</c:v>
                </c:pt>
                <c:pt idx="334">
                  <c:v>43980</c:v>
                </c:pt>
                <c:pt idx="335">
                  <c:v>43987</c:v>
                </c:pt>
                <c:pt idx="336">
                  <c:v>43994</c:v>
                </c:pt>
                <c:pt idx="337">
                  <c:v>44001</c:v>
                </c:pt>
                <c:pt idx="338">
                  <c:v>44008</c:v>
                </c:pt>
                <c:pt idx="339">
                  <c:v>44014</c:v>
                </c:pt>
                <c:pt idx="340">
                  <c:v>44022</c:v>
                </c:pt>
                <c:pt idx="341">
                  <c:v>44029</c:v>
                </c:pt>
                <c:pt idx="342">
                  <c:v>44036</c:v>
                </c:pt>
                <c:pt idx="343">
                  <c:v>44043</c:v>
                </c:pt>
                <c:pt idx="344">
                  <c:v>44050</c:v>
                </c:pt>
                <c:pt idx="345">
                  <c:v>44057</c:v>
                </c:pt>
                <c:pt idx="346">
                  <c:v>44064</c:v>
                </c:pt>
                <c:pt idx="347">
                  <c:v>44071</c:v>
                </c:pt>
                <c:pt idx="348">
                  <c:v>44078</c:v>
                </c:pt>
                <c:pt idx="349">
                  <c:v>44085</c:v>
                </c:pt>
                <c:pt idx="350">
                  <c:v>44092</c:v>
                </c:pt>
                <c:pt idx="351">
                  <c:v>44099</c:v>
                </c:pt>
                <c:pt idx="352">
                  <c:v>44106</c:v>
                </c:pt>
                <c:pt idx="353">
                  <c:v>44113</c:v>
                </c:pt>
                <c:pt idx="354">
                  <c:v>44120</c:v>
                </c:pt>
                <c:pt idx="355">
                  <c:v>44127</c:v>
                </c:pt>
                <c:pt idx="356">
                  <c:v>44134</c:v>
                </c:pt>
                <c:pt idx="357">
                  <c:v>44141</c:v>
                </c:pt>
                <c:pt idx="358">
                  <c:v>44148</c:v>
                </c:pt>
                <c:pt idx="359">
                  <c:v>44155</c:v>
                </c:pt>
                <c:pt idx="360">
                  <c:v>44162</c:v>
                </c:pt>
                <c:pt idx="361">
                  <c:v>44169</c:v>
                </c:pt>
                <c:pt idx="362">
                  <c:v>44176</c:v>
                </c:pt>
                <c:pt idx="363">
                  <c:v>44183</c:v>
                </c:pt>
                <c:pt idx="364">
                  <c:v>44190</c:v>
                </c:pt>
                <c:pt idx="365">
                  <c:v>44197</c:v>
                </c:pt>
                <c:pt idx="366">
                  <c:v>44204</c:v>
                </c:pt>
                <c:pt idx="367">
                  <c:v>44211</c:v>
                </c:pt>
                <c:pt idx="368">
                  <c:v>44218</c:v>
                </c:pt>
                <c:pt idx="369">
                  <c:v>44225</c:v>
                </c:pt>
                <c:pt idx="370">
                  <c:v>44232</c:v>
                </c:pt>
                <c:pt idx="371">
                  <c:v>44239</c:v>
                </c:pt>
                <c:pt idx="372">
                  <c:v>44246</c:v>
                </c:pt>
                <c:pt idx="373">
                  <c:v>44253</c:v>
                </c:pt>
                <c:pt idx="374">
                  <c:v>44260</c:v>
                </c:pt>
                <c:pt idx="375">
                  <c:v>44267</c:v>
                </c:pt>
                <c:pt idx="376">
                  <c:v>44274</c:v>
                </c:pt>
                <c:pt idx="377">
                  <c:v>44281</c:v>
                </c:pt>
                <c:pt idx="378">
                  <c:v>44288</c:v>
                </c:pt>
                <c:pt idx="379">
                  <c:v>44295</c:v>
                </c:pt>
                <c:pt idx="380">
                  <c:v>44302</c:v>
                </c:pt>
                <c:pt idx="381">
                  <c:v>44309</c:v>
                </c:pt>
                <c:pt idx="382">
                  <c:v>44316</c:v>
                </c:pt>
                <c:pt idx="383">
                  <c:v>44323</c:v>
                </c:pt>
                <c:pt idx="384">
                  <c:v>44330</c:v>
                </c:pt>
                <c:pt idx="385">
                  <c:v>44337</c:v>
                </c:pt>
                <c:pt idx="386">
                  <c:v>44344</c:v>
                </c:pt>
                <c:pt idx="387">
                  <c:v>44351</c:v>
                </c:pt>
                <c:pt idx="388">
                  <c:v>44358</c:v>
                </c:pt>
                <c:pt idx="389">
                  <c:v>44365</c:v>
                </c:pt>
                <c:pt idx="390">
                  <c:v>44372</c:v>
                </c:pt>
                <c:pt idx="391">
                  <c:v>44379</c:v>
                </c:pt>
                <c:pt idx="392">
                  <c:v>44386</c:v>
                </c:pt>
                <c:pt idx="393">
                  <c:v>44393</c:v>
                </c:pt>
                <c:pt idx="394">
                  <c:v>44400</c:v>
                </c:pt>
                <c:pt idx="395">
                  <c:v>44407</c:v>
                </c:pt>
                <c:pt idx="396">
                  <c:v>44414</c:v>
                </c:pt>
                <c:pt idx="397">
                  <c:v>44421</c:v>
                </c:pt>
                <c:pt idx="398">
                  <c:v>44428</c:v>
                </c:pt>
                <c:pt idx="399">
                  <c:v>44435</c:v>
                </c:pt>
                <c:pt idx="400">
                  <c:v>44442</c:v>
                </c:pt>
                <c:pt idx="401">
                  <c:v>44449</c:v>
                </c:pt>
                <c:pt idx="402">
                  <c:v>44456</c:v>
                </c:pt>
                <c:pt idx="403">
                  <c:v>44463</c:v>
                </c:pt>
                <c:pt idx="404">
                  <c:v>44470</c:v>
                </c:pt>
                <c:pt idx="405">
                  <c:v>44477</c:v>
                </c:pt>
                <c:pt idx="406">
                  <c:v>44484</c:v>
                </c:pt>
                <c:pt idx="407">
                  <c:v>44491</c:v>
                </c:pt>
                <c:pt idx="408">
                  <c:v>44498</c:v>
                </c:pt>
                <c:pt idx="409">
                  <c:v>44505</c:v>
                </c:pt>
                <c:pt idx="410">
                  <c:v>44512</c:v>
                </c:pt>
                <c:pt idx="411">
                  <c:v>44519</c:v>
                </c:pt>
                <c:pt idx="412">
                  <c:v>44526</c:v>
                </c:pt>
                <c:pt idx="413">
                  <c:v>44533</c:v>
                </c:pt>
                <c:pt idx="414">
                  <c:v>44540</c:v>
                </c:pt>
                <c:pt idx="415">
                  <c:v>44547</c:v>
                </c:pt>
                <c:pt idx="416">
                  <c:v>44553</c:v>
                </c:pt>
                <c:pt idx="417">
                  <c:v>44560</c:v>
                </c:pt>
                <c:pt idx="418">
                  <c:v>44568</c:v>
                </c:pt>
                <c:pt idx="419">
                  <c:v>44575</c:v>
                </c:pt>
                <c:pt idx="420">
                  <c:v>44582</c:v>
                </c:pt>
                <c:pt idx="421">
                  <c:v>44589</c:v>
                </c:pt>
                <c:pt idx="422">
                  <c:v>44596</c:v>
                </c:pt>
                <c:pt idx="423">
                  <c:v>44603</c:v>
                </c:pt>
                <c:pt idx="424">
                  <c:v>44610</c:v>
                </c:pt>
                <c:pt idx="425">
                  <c:v>44617</c:v>
                </c:pt>
                <c:pt idx="426">
                  <c:v>44624</c:v>
                </c:pt>
                <c:pt idx="427">
                  <c:v>44631</c:v>
                </c:pt>
                <c:pt idx="428">
                  <c:v>44638</c:v>
                </c:pt>
                <c:pt idx="429">
                  <c:v>44645</c:v>
                </c:pt>
                <c:pt idx="430">
                  <c:v>44652</c:v>
                </c:pt>
                <c:pt idx="431">
                  <c:v>44659</c:v>
                </c:pt>
                <c:pt idx="432">
                  <c:v>44666</c:v>
                </c:pt>
                <c:pt idx="433">
                  <c:v>44673</c:v>
                </c:pt>
                <c:pt idx="434">
                  <c:v>44680</c:v>
                </c:pt>
                <c:pt idx="435">
                  <c:v>44687</c:v>
                </c:pt>
                <c:pt idx="436">
                  <c:v>44694</c:v>
                </c:pt>
                <c:pt idx="437">
                  <c:v>44701</c:v>
                </c:pt>
                <c:pt idx="438">
                  <c:v>44708</c:v>
                </c:pt>
                <c:pt idx="439">
                  <c:v>44715</c:v>
                </c:pt>
                <c:pt idx="440">
                  <c:v>44722</c:v>
                </c:pt>
                <c:pt idx="441">
                  <c:v>44729</c:v>
                </c:pt>
                <c:pt idx="442">
                  <c:v>44736</c:v>
                </c:pt>
                <c:pt idx="443">
                  <c:v>44743</c:v>
                </c:pt>
                <c:pt idx="444">
                  <c:v>44750</c:v>
                </c:pt>
                <c:pt idx="445">
                  <c:v>44757</c:v>
                </c:pt>
                <c:pt idx="446">
                  <c:v>44764</c:v>
                </c:pt>
                <c:pt idx="447">
                  <c:v>44771</c:v>
                </c:pt>
                <c:pt idx="448">
                  <c:v>44778</c:v>
                </c:pt>
                <c:pt idx="449">
                  <c:v>44785</c:v>
                </c:pt>
                <c:pt idx="450">
                  <c:v>44792</c:v>
                </c:pt>
                <c:pt idx="451">
                  <c:v>44799</c:v>
                </c:pt>
                <c:pt idx="452">
                  <c:v>44806</c:v>
                </c:pt>
                <c:pt idx="453">
                  <c:v>44813</c:v>
                </c:pt>
                <c:pt idx="454">
                  <c:v>44820</c:v>
                </c:pt>
                <c:pt idx="455">
                  <c:v>44827</c:v>
                </c:pt>
                <c:pt idx="456">
                  <c:v>44834</c:v>
                </c:pt>
                <c:pt idx="457">
                  <c:v>44841</c:v>
                </c:pt>
                <c:pt idx="458">
                  <c:v>44848</c:v>
                </c:pt>
                <c:pt idx="459">
                  <c:v>44855</c:v>
                </c:pt>
                <c:pt idx="460">
                  <c:v>44862</c:v>
                </c:pt>
                <c:pt idx="461">
                  <c:v>44869</c:v>
                </c:pt>
                <c:pt idx="462">
                  <c:v>44876</c:v>
                </c:pt>
                <c:pt idx="463">
                  <c:v>44883</c:v>
                </c:pt>
                <c:pt idx="464">
                  <c:v>44890</c:v>
                </c:pt>
                <c:pt idx="465">
                  <c:v>44897</c:v>
                </c:pt>
                <c:pt idx="466">
                  <c:v>44904</c:v>
                </c:pt>
                <c:pt idx="467">
                  <c:v>44911</c:v>
                </c:pt>
                <c:pt idx="468">
                  <c:v>44918</c:v>
                </c:pt>
                <c:pt idx="469">
                  <c:v>44925</c:v>
                </c:pt>
                <c:pt idx="470">
                  <c:v>44932</c:v>
                </c:pt>
                <c:pt idx="471">
                  <c:v>44939</c:v>
                </c:pt>
                <c:pt idx="472">
                  <c:v>44946</c:v>
                </c:pt>
                <c:pt idx="473">
                  <c:v>44953</c:v>
                </c:pt>
                <c:pt idx="474">
                  <c:v>44960</c:v>
                </c:pt>
                <c:pt idx="475">
                  <c:v>44967</c:v>
                </c:pt>
                <c:pt idx="476" formatCode="m/d/yyyy">
                  <c:v>44974</c:v>
                </c:pt>
                <c:pt idx="477" formatCode="m/d/yyyy">
                  <c:v>44981</c:v>
                </c:pt>
                <c:pt idx="478" formatCode="m/d/yyyy">
                  <c:v>44988</c:v>
                </c:pt>
                <c:pt idx="479" formatCode="m/d/yyyy">
                  <c:v>44995</c:v>
                </c:pt>
                <c:pt idx="480" formatCode="m/d/yyyy">
                  <c:v>45002</c:v>
                </c:pt>
                <c:pt idx="481" formatCode="m/d/yyyy">
                  <c:v>45009</c:v>
                </c:pt>
                <c:pt idx="482" formatCode="m/d/yyyy">
                  <c:v>45016</c:v>
                </c:pt>
                <c:pt idx="483" formatCode="m/d/yyyy">
                  <c:v>45023</c:v>
                </c:pt>
                <c:pt idx="484" formatCode="m/d/yyyy">
                  <c:v>45030</c:v>
                </c:pt>
                <c:pt idx="485" formatCode="m/d/yyyy">
                  <c:v>45037</c:v>
                </c:pt>
                <c:pt idx="486" formatCode="m/d/yyyy">
                  <c:v>45044</c:v>
                </c:pt>
                <c:pt idx="487" formatCode="m/d/yyyy">
                  <c:v>45051</c:v>
                </c:pt>
                <c:pt idx="488" formatCode="m/d/yyyy">
                  <c:v>45058</c:v>
                </c:pt>
                <c:pt idx="489" formatCode="m/d/yyyy">
                  <c:v>45065</c:v>
                </c:pt>
                <c:pt idx="490" formatCode="m/d/yyyy">
                  <c:v>45072</c:v>
                </c:pt>
                <c:pt idx="491" formatCode="m/d/yyyy">
                  <c:v>45079</c:v>
                </c:pt>
                <c:pt idx="492" formatCode="m/d/yyyy">
                  <c:v>45086</c:v>
                </c:pt>
                <c:pt idx="493" formatCode="m/d/yyyy">
                  <c:v>45093</c:v>
                </c:pt>
                <c:pt idx="494" formatCode="m/d/yyyy">
                  <c:v>45100</c:v>
                </c:pt>
                <c:pt idx="495" formatCode="m/d/yyyy">
                  <c:v>45107</c:v>
                </c:pt>
                <c:pt idx="496" formatCode="m/d/yyyy">
                  <c:v>45114</c:v>
                </c:pt>
                <c:pt idx="497" formatCode="m/d/yyyy">
                  <c:v>45121</c:v>
                </c:pt>
                <c:pt idx="498" formatCode="m/d/yyyy">
                  <c:v>45128</c:v>
                </c:pt>
                <c:pt idx="499" formatCode="m/d/yyyy">
                  <c:v>45135</c:v>
                </c:pt>
                <c:pt idx="500" formatCode="m/d/yyyy">
                  <c:v>45142</c:v>
                </c:pt>
                <c:pt idx="501" formatCode="m/d/yyyy">
                  <c:v>45149</c:v>
                </c:pt>
                <c:pt idx="502" formatCode="m/d/yyyy">
                  <c:v>45156</c:v>
                </c:pt>
                <c:pt idx="503" formatCode="m/d/yyyy">
                  <c:v>45163</c:v>
                </c:pt>
                <c:pt idx="504" formatCode="m/d/yyyy">
                  <c:v>45170</c:v>
                </c:pt>
                <c:pt idx="505" formatCode="m/d/yyyy">
                  <c:v>45177</c:v>
                </c:pt>
                <c:pt idx="506" formatCode="m/d/yyyy">
                  <c:v>45184</c:v>
                </c:pt>
                <c:pt idx="507" formatCode="m/d/yyyy">
                  <c:v>45191</c:v>
                </c:pt>
                <c:pt idx="508" formatCode="m/d/yyyy">
                  <c:v>45198</c:v>
                </c:pt>
                <c:pt idx="509" formatCode="m/d/yyyy">
                  <c:v>45205</c:v>
                </c:pt>
                <c:pt idx="510" formatCode="m/d/yyyy">
                  <c:v>45212</c:v>
                </c:pt>
                <c:pt idx="511" formatCode="m/d/yyyy">
                  <c:v>45219</c:v>
                </c:pt>
                <c:pt idx="512" formatCode="m/d/yyyy">
                  <c:v>45226</c:v>
                </c:pt>
                <c:pt idx="513" formatCode="m/d/yyyy">
                  <c:v>45233</c:v>
                </c:pt>
                <c:pt idx="514" formatCode="m/d/yyyy">
                  <c:v>45240</c:v>
                </c:pt>
                <c:pt idx="515" formatCode="m/d/yyyy">
                  <c:v>45247</c:v>
                </c:pt>
                <c:pt idx="516" formatCode="m/d/yyyy">
                  <c:v>45254</c:v>
                </c:pt>
                <c:pt idx="517" formatCode="m/d/yyyy">
                  <c:v>45261</c:v>
                </c:pt>
                <c:pt idx="518" formatCode="m/d/yyyy">
                  <c:v>45268</c:v>
                </c:pt>
                <c:pt idx="519" formatCode="m/d/yyyy">
                  <c:v>45275</c:v>
                </c:pt>
                <c:pt idx="520" formatCode="m/d/yyyy">
                  <c:v>45282</c:v>
                </c:pt>
                <c:pt idx="521" formatCode="m/d/yyyy">
                  <c:v>45289</c:v>
                </c:pt>
                <c:pt idx="522" formatCode="m/d/yyyy">
                  <c:v>45296</c:v>
                </c:pt>
                <c:pt idx="523" formatCode="m/d/yyyy">
                  <c:v>45303</c:v>
                </c:pt>
                <c:pt idx="524" formatCode="m/d/yyyy">
                  <c:v>45310</c:v>
                </c:pt>
                <c:pt idx="525" formatCode="m/d/yyyy">
                  <c:v>45317</c:v>
                </c:pt>
                <c:pt idx="526" formatCode="m/d/yyyy">
                  <c:v>45324</c:v>
                </c:pt>
                <c:pt idx="527" formatCode="m/d/yyyy">
                  <c:v>45331</c:v>
                </c:pt>
                <c:pt idx="528" formatCode="m/d/yyyy">
                  <c:v>45338</c:v>
                </c:pt>
                <c:pt idx="529" formatCode="m/d/yyyy">
                  <c:v>45345</c:v>
                </c:pt>
                <c:pt idx="530" formatCode="m/d/yyyy">
                  <c:v>45352</c:v>
                </c:pt>
                <c:pt idx="531" formatCode="m/d/yyyy">
                  <c:v>45359</c:v>
                </c:pt>
                <c:pt idx="532" formatCode="m/d/yyyy">
                  <c:v>45366</c:v>
                </c:pt>
                <c:pt idx="533" formatCode="m/d/yyyy">
                  <c:v>45373</c:v>
                </c:pt>
                <c:pt idx="534" formatCode="m/d/yyyy">
                  <c:v>45380</c:v>
                </c:pt>
                <c:pt idx="535" formatCode="m/d/yyyy">
                  <c:v>45387</c:v>
                </c:pt>
                <c:pt idx="536" formatCode="m/d/yyyy">
                  <c:v>45394</c:v>
                </c:pt>
                <c:pt idx="537" formatCode="m/d/yyyy">
                  <c:v>45401</c:v>
                </c:pt>
                <c:pt idx="538" formatCode="m/d/yyyy">
                  <c:v>45408</c:v>
                </c:pt>
                <c:pt idx="539" formatCode="m/d/yyyy">
                  <c:v>45415</c:v>
                </c:pt>
                <c:pt idx="540" formatCode="m/d/yyyy">
                  <c:v>45422</c:v>
                </c:pt>
                <c:pt idx="541" formatCode="m/d/yyyy">
                  <c:v>45429</c:v>
                </c:pt>
                <c:pt idx="542" formatCode="m/d/yyyy">
                  <c:v>45436</c:v>
                </c:pt>
                <c:pt idx="543" formatCode="m/d/yyyy">
                  <c:v>45443</c:v>
                </c:pt>
                <c:pt idx="544" formatCode="m/d/yyyy">
                  <c:v>45450</c:v>
                </c:pt>
                <c:pt idx="545" formatCode="m/d/yyyy">
                  <c:v>45457</c:v>
                </c:pt>
                <c:pt idx="546" formatCode="m/d/yyyy">
                  <c:v>45464</c:v>
                </c:pt>
                <c:pt idx="547" formatCode="m/d/yyyy">
                  <c:v>45471</c:v>
                </c:pt>
                <c:pt idx="548" formatCode="m/d/yyyy">
                  <c:v>45478</c:v>
                </c:pt>
                <c:pt idx="549" formatCode="m/d/yyyy">
                  <c:v>45485</c:v>
                </c:pt>
                <c:pt idx="550" formatCode="m/d/yyyy">
                  <c:v>45492</c:v>
                </c:pt>
                <c:pt idx="551" formatCode="m/d/yyyy">
                  <c:v>45499</c:v>
                </c:pt>
                <c:pt idx="552" formatCode="m/d/yyyy">
                  <c:v>45506</c:v>
                </c:pt>
                <c:pt idx="553" formatCode="m/d/yyyy">
                  <c:v>45513</c:v>
                </c:pt>
                <c:pt idx="554" formatCode="m/d/yyyy">
                  <c:v>45520</c:v>
                </c:pt>
                <c:pt idx="555" formatCode="m/d/yyyy">
                  <c:v>45527</c:v>
                </c:pt>
                <c:pt idx="556" formatCode="m/d/yyyy">
                  <c:v>45534</c:v>
                </c:pt>
                <c:pt idx="557" formatCode="m/d/yyyy">
                  <c:v>45541</c:v>
                </c:pt>
                <c:pt idx="558" formatCode="m/d/yyyy">
                  <c:v>45548</c:v>
                </c:pt>
                <c:pt idx="559" formatCode="m/d/yyyy">
                  <c:v>45555</c:v>
                </c:pt>
                <c:pt idx="560" formatCode="m/d/yyyy">
                  <c:v>45562</c:v>
                </c:pt>
                <c:pt idx="561" formatCode="m/d/yyyy">
                  <c:v>45569</c:v>
                </c:pt>
                <c:pt idx="562" formatCode="m/d/yyyy">
                  <c:v>45576</c:v>
                </c:pt>
                <c:pt idx="563" formatCode="m/d/yyyy">
                  <c:v>45583</c:v>
                </c:pt>
                <c:pt idx="564" formatCode="m/d/yyyy">
                  <c:v>45590</c:v>
                </c:pt>
                <c:pt idx="565" formatCode="m/d/yyyy">
                  <c:v>45597</c:v>
                </c:pt>
                <c:pt idx="566" formatCode="m/d/yyyy">
                  <c:v>45604</c:v>
                </c:pt>
                <c:pt idx="567" formatCode="m/d/yyyy">
                  <c:v>45611</c:v>
                </c:pt>
                <c:pt idx="568" formatCode="m/d/yyyy">
                  <c:v>45618</c:v>
                </c:pt>
                <c:pt idx="569" formatCode="m/d/yyyy">
                  <c:v>45625</c:v>
                </c:pt>
                <c:pt idx="570" formatCode="m/d/yyyy">
                  <c:v>45632</c:v>
                </c:pt>
                <c:pt idx="571" formatCode="m/d/yyyy">
                  <c:v>45639</c:v>
                </c:pt>
                <c:pt idx="572" formatCode="m/d/yyyy">
                  <c:v>45646</c:v>
                </c:pt>
                <c:pt idx="573" formatCode="m/d/yyyy">
                  <c:v>45653</c:v>
                </c:pt>
              </c:numCache>
            </c:numRef>
          </c:cat>
          <c:val>
            <c:numRef>
              <c:f>Analysis!$J$14:$J$587</c:f>
              <c:numCache>
                <c:formatCode>_("$"* #,##0.00_);_("$"* \(#,##0.00\);_("$"* "-"??_);_(@_)</c:formatCode>
                <c:ptCount val="574"/>
                <c:pt idx="0">
                  <c:v>81.22</c:v>
                </c:pt>
                <c:pt idx="1">
                  <c:v>81.66</c:v>
                </c:pt>
                <c:pt idx="2">
                  <c:v>81.709999999999994</c:v>
                </c:pt>
                <c:pt idx="3">
                  <c:v>82.79</c:v>
                </c:pt>
                <c:pt idx="4">
                  <c:v>83.96</c:v>
                </c:pt>
                <c:pt idx="5">
                  <c:v>85.98</c:v>
                </c:pt>
                <c:pt idx="6">
                  <c:v>88.23</c:v>
                </c:pt>
                <c:pt idx="7">
                  <c:v>93.83</c:v>
                </c:pt>
                <c:pt idx="8">
                  <c:v>100.47</c:v>
                </c:pt>
                <c:pt idx="9">
                  <c:v>107.64</c:v>
                </c:pt>
                <c:pt idx="10">
                  <c:v>115.44</c:v>
                </c:pt>
                <c:pt idx="11">
                  <c:v>127.03</c:v>
                </c:pt>
                <c:pt idx="12">
                  <c:v>130.84</c:v>
                </c:pt>
                <c:pt idx="13">
                  <c:v>130.86000000000001</c:v>
                </c:pt>
                <c:pt idx="14">
                  <c:v>125.74</c:v>
                </c:pt>
                <c:pt idx="15">
                  <c:v>119.8</c:v>
                </c:pt>
                <c:pt idx="16">
                  <c:v>118.25</c:v>
                </c:pt>
                <c:pt idx="17">
                  <c:v>115.38</c:v>
                </c:pt>
                <c:pt idx="18">
                  <c:v>115.99</c:v>
                </c:pt>
                <c:pt idx="19">
                  <c:v>112.51</c:v>
                </c:pt>
                <c:pt idx="20">
                  <c:v>112.89</c:v>
                </c:pt>
                <c:pt idx="21">
                  <c:v>111.98</c:v>
                </c:pt>
                <c:pt idx="22">
                  <c:v>113.32</c:v>
                </c:pt>
                <c:pt idx="23">
                  <c:v>118.58</c:v>
                </c:pt>
                <c:pt idx="24">
                  <c:v>122.89</c:v>
                </c:pt>
                <c:pt idx="25">
                  <c:v>128.88999999999999</c:v>
                </c:pt>
                <c:pt idx="26">
                  <c:v>130.53</c:v>
                </c:pt>
                <c:pt idx="27">
                  <c:v>134.11000000000001</c:v>
                </c:pt>
                <c:pt idx="28">
                  <c:v>133.27000000000001</c:v>
                </c:pt>
                <c:pt idx="29">
                  <c:v>129.38999999999999</c:v>
                </c:pt>
                <c:pt idx="30">
                  <c:v>124.54</c:v>
                </c:pt>
                <c:pt idx="31">
                  <c:v>118.98</c:v>
                </c:pt>
                <c:pt idx="32">
                  <c:v>111.3</c:v>
                </c:pt>
                <c:pt idx="33">
                  <c:v>101.63</c:v>
                </c:pt>
                <c:pt idx="34">
                  <c:v>96.15</c:v>
                </c:pt>
                <c:pt idx="35">
                  <c:v>99.77</c:v>
                </c:pt>
                <c:pt idx="36">
                  <c:v>105.37</c:v>
                </c:pt>
                <c:pt idx="37">
                  <c:v>108.02</c:v>
                </c:pt>
                <c:pt idx="38">
                  <c:v>111.03</c:v>
                </c:pt>
                <c:pt idx="39">
                  <c:v>111.72</c:v>
                </c:pt>
                <c:pt idx="40">
                  <c:v>111.25</c:v>
                </c:pt>
                <c:pt idx="41">
                  <c:v>106.55</c:v>
                </c:pt>
                <c:pt idx="42">
                  <c:v>95.84</c:v>
                </c:pt>
                <c:pt idx="43">
                  <c:v>90.33</c:v>
                </c:pt>
                <c:pt idx="44">
                  <c:v>89.44</c:v>
                </c:pt>
                <c:pt idx="45">
                  <c:v>89.93</c:v>
                </c:pt>
                <c:pt idx="46">
                  <c:v>90.15</c:v>
                </c:pt>
                <c:pt idx="47">
                  <c:v>90.02</c:v>
                </c:pt>
                <c:pt idx="48">
                  <c:v>89.21</c:v>
                </c:pt>
                <c:pt idx="49">
                  <c:v>86.81</c:v>
                </c:pt>
                <c:pt idx="50">
                  <c:v>81.67</c:v>
                </c:pt>
                <c:pt idx="51">
                  <c:v>78.86</c:v>
                </c:pt>
                <c:pt idx="52">
                  <c:v>79</c:v>
                </c:pt>
                <c:pt idx="53">
                  <c:v>77.39</c:v>
                </c:pt>
                <c:pt idx="54">
                  <c:v>74.989999999999995</c:v>
                </c:pt>
                <c:pt idx="55">
                  <c:v>72.900000000000006</c:v>
                </c:pt>
                <c:pt idx="56">
                  <c:v>70.77</c:v>
                </c:pt>
                <c:pt idx="57">
                  <c:v>66.069999999999993</c:v>
                </c:pt>
                <c:pt idx="58">
                  <c:v>61.79</c:v>
                </c:pt>
                <c:pt idx="59">
                  <c:v>61.18</c:v>
                </c:pt>
                <c:pt idx="60">
                  <c:v>68.67</c:v>
                </c:pt>
                <c:pt idx="61">
                  <c:v>68.53</c:v>
                </c:pt>
                <c:pt idx="62">
                  <c:v>65.53</c:v>
                </c:pt>
                <c:pt idx="63">
                  <c:v>62.21</c:v>
                </c:pt>
                <c:pt idx="64">
                  <c:v>59.96</c:v>
                </c:pt>
                <c:pt idx="65">
                  <c:v>60.13</c:v>
                </c:pt>
                <c:pt idx="66">
                  <c:v>62.66</c:v>
                </c:pt>
                <c:pt idx="67">
                  <c:v>65.990000000000009</c:v>
                </c:pt>
                <c:pt idx="68">
                  <c:v>66.7</c:v>
                </c:pt>
                <c:pt idx="69">
                  <c:v>74.510000000000005</c:v>
                </c:pt>
                <c:pt idx="70">
                  <c:v>80.84</c:v>
                </c:pt>
                <c:pt idx="71">
                  <c:v>84.25</c:v>
                </c:pt>
                <c:pt idx="72">
                  <c:v>83.18</c:v>
                </c:pt>
                <c:pt idx="73">
                  <c:v>83.66</c:v>
                </c:pt>
                <c:pt idx="74">
                  <c:v>83.5</c:v>
                </c:pt>
                <c:pt idx="75">
                  <c:v>81.84</c:v>
                </c:pt>
                <c:pt idx="76">
                  <c:v>80.31</c:v>
                </c:pt>
                <c:pt idx="77">
                  <c:v>78.209999999999994</c:v>
                </c:pt>
                <c:pt idx="78">
                  <c:v>78.290000000000006</c:v>
                </c:pt>
                <c:pt idx="79">
                  <c:v>81.25</c:v>
                </c:pt>
                <c:pt idx="80">
                  <c:v>80.48</c:v>
                </c:pt>
                <c:pt idx="81">
                  <c:v>78.88</c:v>
                </c:pt>
                <c:pt idx="82">
                  <c:v>79.36</c:v>
                </c:pt>
                <c:pt idx="83">
                  <c:v>79.45</c:v>
                </c:pt>
                <c:pt idx="84">
                  <c:v>79.22</c:v>
                </c:pt>
                <c:pt idx="85">
                  <c:v>79.58</c:v>
                </c:pt>
                <c:pt idx="86">
                  <c:v>77.400000000000006</c:v>
                </c:pt>
                <c:pt idx="87">
                  <c:v>73.02</c:v>
                </c:pt>
                <c:pt idx="88">
                  <c:v>70.319999999999993</c:v>
                </c:pt>
                <c:pt idx="89">
                  <c:v>71.3</c:v>
                </c:pt>
                <c:pt idx="90">
                  <c:v>72.69</c:v>
                </c:pt>
                <c:pt idx="91">
                  <c:v>74.650000000000006</c:v>
                </c:pt>
                <c:pt idx="92">
                  <c:v>74.78</c:v>
                </c:pt>
                <c:pt idx="93">
                  <c:v>74.38</c:v>
                </c:pt>
                <c:pt idx="94">
                  <c:v>73.45</c:v>
                </c:pt>
                <c:pt idx="95">
                  <c:v>68.03</c:v>
                </c:pt>
                <c:pt idx="96">
                  <c:v>60.09</c:v>
                </c:pt>
                <c:pt idx="97">
                  <c:v>55.31</c:v>
                </c:pt>
                <c:pt idx="98">
                  <c:v>54.54</c:v>
                </c:pt>
                <c:pt idx="99">
                  <c:v>55.22</c:v>
                </c:pt>
                <c:pt idx="100">
                  <c:v>56.11</c:v>
                </c:pt>
                <c:pt idx="101">
                  <c:v>55.44</c:v>
                </c:pt>
                <c:pt idx="102">
                  <c:v>53.1</c:v>
                </c:pt>
                <c:pt idx="103">
                  <c:v>52.51</c:v>
                </c:pt>
                <c:pt idx="104">
                  <c:v>52.48</c:v>
                </c:pt>
                <c:pt idx="105">
                  <c:v>54.29</c:v>
                </c:pt>
                <c:pt idx="106">
                  <c:v>56.2</c:v>
                </c:pt>
                <c:pt idx="107">
                  <c:v>59.03</c:v>
                </c:pt>
                <c:pt idx="108">
                  <c:v>62.65</c:v>
                </c:pt>
                <c:pt idx="109">
                  <c:v>65.14</c:v>
                </c:pt>
                <c:pt idx="110">
                  <c:v>66.599999999999994</c:v>
                </c:pt>
                <c:pt idx="111">
                  <c:v>67.240000000000009</c:v>
                </c:pt>
                <c:pt idx="112">
                  <c:v>67.349999999999994</c:v>
                </c:pt>
                <c:pt idx="113">
                  <c:v>66.37</c:v>
                </c:pt>
                <c:pt idx="114">
                  <c:v>67.11</c:v>
                </c:pt>
                <c:pt idx="115">
                  <c:v>66.17</c:v>
                </c:pt>
                <c:pt idx="116">
                  <c:v>65.33</c:v>
                </c:pt>
                <c:pt idx="117">
                  <c:v>66.66</c:v>
                </c:pt>
                <c:pt idx="118">
                  <c:v>66.400000000000006</c:v>
                </c:pt>
                <c:pt idx="119">
                  <c:v>66.539999999999992</c:v>
                </c:pt>
                <c:pt idx="120">
                  <c:v>68.849999999999994</c:v>
                </c:pt>
                <c:pt idx="121">
                  <c:v>72.28</c:v>
                </c:pt>
                <c:pt idx="122">
                  <c:v>75.39</c:v>
                </c:pt>
                <c:pt idx="123">
                  <c:v>77.81</c:v>
                </c:pt>
                <c:pt idx="124">
                  <c:v>79.930000000000007</c:v>
                </c:pt>
                <c:pt idx="125">
                  <c:v>77.739999999999995</c:v>
                </c:pt>
                <c:pt idx="126">
                  <c:v>78.52</c:v>
                </c:pt>
                <c:pt idx="127">
                  <c:v>81.66</c:v>
                </c:pt>
                <c:pt idx="128">
                  <c:v>83.51</c:v>
                </c:pt>
                <c:pt idx="129">
                  <c:v>85.47</c:v>
                </c:pt>
                <c:pt idx="130">
                  <c:v>83.64</c:v>
                </c:pt>
                <c:pt idx="131">
                  <c:v>81.53</c:v>
                </c:pt>
                <c:pt idx="132">
                  <c:v>78.989999999999995</c:v>
                </c:pt>
                <c:pt idx="133">
                  <c:v>74.989999999999995</c:v>
                </c:pt>
                <c:pt idx="134">
                  <c:v>71.569999999999993</c:v>
                </c:pt>
                <c:pt idx="135">
                  <c:v>68.680000000000007</c:v>
                </c:pt>
                <c:pt idx="136">
                  <c:v>66.3</c:v>
                </c:pt>
                <c:pt idx="137">
                  <c:v>67.31</c:v>
                </c:pt>
                <c:pt idx="138">
                  <c:v>66.09</c:v>
                </c:pt>
                <c:pt idx="139">
                  <c:v>63.52</c:v>
                </c:pt>
                <c:pt idx="140">
                  <c:v>62.39</c:v>
                </c:pt>
                <c:pt idx="141">
                  <c:v>59.8</c:v>
                </c:pt>
                <c:pt idx="142">
                  <c:v>55.82</c:v>
                </c:pt>
                <c:pt idx="143">
                  <c:v>53.2</c:v>
                </c:pt>
                <c:pt idx="144">
                  <c:v>50.41</c:v>
                </c:pt>
                <c:pt idx="145">
                  <c:v>50.58</c:v>
                </c:pt>
                <c:pt idx="146">
                  <c:v>49.67</c:v>
                </c:pt>
                <c:pt idx="147">
                  <c:v>48.76</c:v>
                </c:pt>
                <c:pt idx="148">
                  <c:v>47.52</c:v>
                </c:pt>
                <c:pt idx="149">
                  <c:v>45.24</c:v>
                </c:pt>
                <c:pt idx="150">
                  <c:v>44.2</c:v>
                </c:pt>
                <c:pt idx="151">
                  <c:v>44.95</c:v>
                </c:pt>
                <c:pt idx="152">
                  <c:v>48.97</c:v>
                </c:pt>
                <c:pt idx="153">
                  <c:v>55.11</c:v>
                </c:pt>
                <c:pt idx="154">
                  <c:v>57</c:v>
                </c:pt>
                <c:pt idx="155">
                  <c:v>56.24</c:v>
                </c:pt>
                <c:pt idx="156">
                  <c:v>55.4</c:v>
                </c:pt>
                <c:pt idx="157">
                  <c:v>58.21</c:v>
                </c:pt>
                <c:pt idx="158">
                  <c:v>63.94</c:v>
                </c:pt>
                <c:pt idx="159">
                  <c:v>66.710000000000008</c:v>
                </c:pt>
                <c:pt idx="160">
                  <c:v>67.53</c:v>
                </c:pt>
                <c:pt idx="161">
                  <c:v>70.53</c:v>
                </c:pt>
                <c:pt idx="162">
                  <c:v>74.75</c:v>
                </c:pt>
                <c:pt idx="163">
                  <c:v>77.34</c:v>
                </c:pt>
                <c:pt idx="164">
                  <c:v>75.540000000000006</c:v>
                </c:pt>
                <c:pt idx="165">
                  <c:v>71.790000000000006</c:v>
                </c:pt>
                <c:pt idx="166">
                  <c:v>71.55</c:v>
                </c:pt>
                <c:pt idx="167">
                  <c:v>70.739999999999995</c:v>
                </c:pt>
                <c:pt idx="168">
                  <c:v>69.540000000000006</c:v>
                </c:pt>
                <c:pt idx="169">
                  <c:v>65.91</c:v>
                </c:pt>
                <c:pt idx="170">
                  <c:v>63.51</c:v>
                </c:pt>
                <c:pt idx="171">
                  <c:v>60.31</c:v>
                </c:pt>
                <c:pt idx="172">
                  <c:v>57.73</c:v>
                </c:pt>
                <c:pt idx="173">
                  <c:v>58.68</c:v>
                </c:pt>
                <c:pt idx="174">
                  <c:v>66.150000000000006</c:v>
                </c:pt>
                <c:pt idx="175">
                  <c:v>73</c:v>
                </c:pt>
                <c:pt idx="176">
                  <c:v>75.02</c:v>
                </c:pt>
                <c:pt idx="177">
                  <c:v>75.08</c:v>
                </c:pt>
                <c:pt idx="178">
                  <c:v>77.2</c:v>
                </c:pt>
                <c:pt idx="179">
                  <c:v>80.25</c:v>
                </c:pt>
                <c:pt idx="180">
                  <c:v>85.77</c:v>
                </c:pt>
                <c:pt idx="181">
                  <c:v>90.49</c:v>
                </c:pt>
                <c:pt idx="182">
                  <c:v>90.46</c:v>
                </c:pt>
                <c:pt idx="183">
                  <c:v>91.2</c:v>
                </c:pt>
                <c:pt idx="184">
                  <c:v>90.85</c:v>
                </c:pt>
                <c:pt idx="185">
                  <c:v>88.83</c:v>
                </c:pt>
                <c:pt idx="186">
                  <c:v>86.05</c:v>
                </c:pt>
                <c:pt idx="187">
                  <c:v>84.08</c:v>
                </c:pt>
                <c:pt idx="188">
                  <c:v>83.24</c:v>
                </c:pt>
                <c:pt idx="189">
                  <c:v>80.09</c:v>
                </c:pt>
                <c:pt idx="190">
                  <c:v>73.150000000000006</c:v>
                </c:pt>
                <c:pt idx="191">
                  <c:v>66.95</c:v>
                </c:pt>
                <c:pt idx="192">
                  <c:v>64.400000000000006</c:v>
                </c:pt>
                <c:pt idx="193">
                  <c:v>58.71</c:v>
                </c:pt>
                <c:pt idx="194">
                  <c:v>54.1</c:v>
                </c:pt>
                <c:pt idx="195">
                  <c:v>51.29</c:v>
                </c:pt>
                <c:pt idx="196">
                  <c:v>55.05</c:v>
                </c:pt>
                <c:pt idx="197">
                  <c:v>59.42</c:v>
                </c:pt>
                <c:pt idx="198">
                  <c:v>66.05</c:v>
                </c:pt>
                <c:pt idx="199">
                  <c:v>68.78</c:v>
                </c:pt>
                <c:pt idx="200">
                  <c:v>67.37</c:v>
                </c:pt>
                <c:pt idx="201">
                  <c:v>63.8</c:v>
                </c:pt>
                <c:pt idx="202">
                  <c:v>62.04</c:v>
                </c:pt>
                <c:pt idx="203">
                  <c:v>60.31</c:v>
                </c:pt>
                <c:pt idx="204">
                  <c:v>62.16</c:v>
                </c:pt>
                <c:pt idx="205">
                  <c:v>62.72</c:v>
                </c:pt>
                <c:pt idx="206">
                  <c:v>60.27</c:v>
                </c:pt>
                <c:pt idx="207">
                  <c:v>58.95</c:v>
                </c:pt>
                <c:pt idx="208">
                  <c:v>61.04</c:v>
                </c:pt>
                <c:pt idx="209">
                  <c:v>65.75</c:v>
                </c:pt>
                <c:pt idx="210">
                  <c:v>72</c:v>
                </c:pt>
                <c:pt idx="211">
                  <c:v>73.11</c:v>
                </c:pt>
                <c:pt idx="212">
                  <c:v>72.92</c:v>
                </c:pt>
                <c:pt idx="213">
                  <c:v>74.55</c:v>
                </c:pt>
                <c:pt idx="214">
                  <c:v>75.25</c:v>
                </c:pt>
                <c:pt idx="215">
                  <c:v>70.92</c:v>
                </c:pt>
                <c:pt idx="216">
                  <c:v>67.64</c:v>
                </c:pt>
                <c:pt idx="217">
                  <c:v>65.59</c:v>
                </c:pt>
                <c:pt idx="218">
                  <c:v>65.930000000000007</c:v>
                </c:pt>
                <c:pt idx="219">
                  <c:v>62.67</c:v>
                </c:pt>
                <c:pt idx="220">
                  <c:v>58.14</c:v>
                </c:pt>
                <c:pt idx="221">
                  <c:v>52.88</c:v>
                </c:pt>
                <c:pt idx="222">
                  <c:v>49.14</c:v>
                </c:pt>
                <c:pt idx="223">
                  <c:v>51.9</c:v>
                </c:pt>
                <c:pt idx="224">
                  <c:v>58.9</c:v>
                </c:pt>
                <c:pt idx="225">
                  <c:v>61.79</c:v>
                </c:pt>
                <c:pt idx="226">
                  <c:v>62.43</c:v>
                </c:pt>
                <c:pt idx="227">
                  <c:v>64.400000000000006</c:v>
                </c:pt>
                <c:pt idx="228">
                  <c:v>68.08</c:v>
                </c:pt>
                <c:pt idx="229">
                  <c:v>68.209999999999994</c:v>
                </c:pt>
                <c:pt idx="230">
                  <c:v>71.61</c:v>
                </c:pt>
                <c:pt idx="231">
                  <c:v>77.98</c:v>
                </c:pt>
                <c:pt idx="232">
                  <c:v>85</c:v>
                </c:pt>
                <c:pt idx="233">
                  <c:v>85.52</c:v>
                </c:pt>
                <c:pt idx="234">
                  <c:v>80.75</c:v>
                </c:pt>
                <c:pt idx="235">
                  <c:v>81.62</c:v>
                </c:pt>
                <c:pt idx="236">
                  <c:v>79.52</c:v>
                </c:pt>
                <c:pt idx="237">
                  <c:v>74.78</c:v>
                </c:pt>
                <c:pt idx="238">
                  <c:v>68.89</c:v>
                </c:pt>
                <c:pt idx="239">
                  <c:v>61.93</c:v>
                </c:pt>
                <c:pt idx="240">
                  <c:v>51.68</c:v>
                </c:pt>
                <c:pt idx="241">
                  <c:v>46.06</c:v>
                </c:pt>
                <c:pt idx="242">
                  <c:v>42.33</c:v>
                </c:pt>
                <c:pt idx="243">
                  <c:v>40.31</c:v>
                </c:pt>
                <c:pt idx="244">
                  <c:v>42.62</c:v>
                </c:pt>
                <c:pt idx="245">
                  <c:v>51.6</c:v>
                </c:pt>
                <c:pt idx="246">
                  <c:v>60.35</c:v>
                </c:pt>
                <c:pt idx="247">
                  <c:v>66.44</c:v>
                </c:pt>
                <c:pt idx="248">
                  <c:v>66.849999999999994</c:v>
                </c:pt>
                <c:pt idx="249">
                  <c:v>66.17</c:v>
                </c:pt>
                <c:pt idx="250">
                  <c:v>62.89</c:v>
                </c:pt>
                <c:pt idx="251">
                  <c:v>61.08</c:v>
                </c:pt>
                <c:pt idx="252">
                  <c:v>61.96</c:v>
                </c:pt>
                <c:pt idx="253">
                  <c:v>58.86</c:v>
                </c:pt>
                <c:pt idx="254">
                  <c:v>54.3</c:v>
                </c:pt>
                <c:pt idx="255">
                  <c:v>54.71</c:v>
                </c:pt>
                <c:pt idx="256">
                  <c:v>52.69</c:v>
                </c:pt>
                <c:pt idx="257">
                  <c:v>51.19</c:v>
                </c:pt>
                <c:pt idx="258">
                  <c:v>49.71</c:v>
                </c:pt>
                <c:pt idx="259">
                  <c:v>48.21</c:v>
                </c:pt>
                <c:pt idx="260">
                  <c:v>48.21</c:v>
                </c:pt>
                <c:pt idx="261">
                  <c:v>50.51</c:v>
                </c:pt>
                <c:pt idx="262">
                  <c:v>54.51</c:v>
                </c:pt>
                <c:pt idx="263">
                  <c:v>55.45</c:v>
                </c:pt>
                <c:pt idx="264">
                  <c:v>55.55</c:v>
                </c:pt>
                <c:pt idx="265">
                  <c:v>54.32</c:v>
                </c:pt>
                <c:pt idx="266">
                  <c:v>53.06</c:v>
                </c:pt>
                <c:pt idx="267">
                  <c:v>51.69</c:v>
                </c:pt>
                <c:pt idx="268">
                  <c:v>50.85</c:v>
                </c:pt>
                <c:pt idx="269">
                  <c:v>48.74</c:v>
                </c:pt>
                <c:pt idx="270">
                  <c:v>48.63</c:v>
                </c:pt>
                <c:pt idx="271">
                  <c:v>55.25</c:v>
                </c:pt>
                <c:pt idx="272">
                  <c:v>66.06</c:v>
                </c:pt>
                <c:pt idx="273">
                  <c:v>78.19</c:v>
                </c:pt>
                <c:pt idx="274">
                  <c:v>79.709999999999994</c:v>
                </c:pt>
                <c:pt idx="275">
                  <c:v>79.34</c:v>
                </c:pt>
                <c:pt idx="276">
                  <c:v>82.5</c:v>
                </c:pt>
                <c:pt idx="277">
                  <c:v>84.9</c:v>
                </c:pt>
                <c:pt idx="278">
                  <c:v>84.75</c:v>
                </c:pt>
                <c:pt idx="279">
                  <c:v>84.15</c:v>
                </c:pt>
                <c:pt idx="280">
                  <c:v>86.13</c:v>
                </c:pt>
                <c:pt idx="281">
                  <c:v>84.5</c:v>
                </c:pt>
                <c:pt idx="282">
                  <c:v>81.349999999999994</c:v>
                </c:pt>
                <c:pt idx="283">
                  <c:v>80.08</c:v>
                </c:pt>
                <c:pt idx="284">
                  <c:v>79.569999999999993</c:v>
                </c:pt>
                <c:pt idx="285">
                  <c:v>80.510000000000005</c:v>
                </c:pt>
                <c:pt idx="286">
                  <c:v>74.349999999999994</c:v>
                </c:pt>
                <c:pt idx="287">
                  <c:v>71.680000000000007</c:v>
                </c:pt>
                <c:pt idx="288">
                  <c:v>72.63</c:v>
                </c:pt>
                <c:pt idx="289">
                  <c:v>75.8</c:v>
                </c:pt>
                <c:pt idx="290">
                  <c:v>86.56</c:v>
                </c:pt>
                <c:pt idx="291">
                  <c:v>83.063333333333333</c:v>
                </c:pt>
                <c:pt idx="292">
                  <c:v>77.23</c:v>
                </c:pt>
                <c:pt idx="293">
                  <c:v>74.47</c:v>
                </c:pt>
                <c:pt idx="294">
                  <c:v>71.063999999999993</c:v>
                </c:pt>
                <c:pt idx="295">
                  <c:v>63.253999999999998</c:v>
                </c:pt>
                <c:pt idx="296">
                  <c:v>57.675000000000004</c:v>
                </c:pt>
                <c:pt idx="297">
                  <c:v>51.230000000000004</c:v>
                </c:pt>
                <c:pt idx="298">
                  <c:v>48.603999999999999</c:v>
                </c:pt>
                <c:pt idx="299">
                  <c:v>51.540000000000006</c:v>
                </c:pt>
                <c:pt idx="300">
                  <c:v>53.626000000000005</c:v>
                </c:pt>
                <c:pt idx="301">
                  <c:v>57.875999999999998</c:v>
                </c:pt>
                <c:pt idx="302">
                  <c:v>62.219999999999992</c:v>
                </c:pt>
                <c:pt idx="303">
                  <c:v>58.306000000000004</c:v>
                </c:pt>
                <c:pt idx="304">
                  <c:v>52.542000000000009</c:v>
                </c:pt>
                <c:pt idx="305">
                  <c:v>48.247499999999995</c:v>
                </c:pt>
                <c:pt idx="306">
                  <c:v>45.585999999999999</c:v>
                </c:pt>
                <c:pt idx="307">
                  <c:v>45.588000000000001</c:v>
                </c:pt>
                <c:pt idx="308">
                  <c:v>45.917499999999997</c:v>
                </c:pt>
                <c:pt idx="309">
                  <c:v>48.802000000000007</c:v>
                </c:pt>
                <c:pt idx="310">
                  <c:v>50.988</c:v>
                </c:pt>
                <c:pt idx="311">
                  <c:v>50.933999999999997</c:v>
                </c:pt>
                <c:pt idx="312">
                  <c:v>52.29</c:v>
                </c:pt>
                <c:pt idx="313">
                  <c:v>53.805</c:v>
                </c:pt>
                <c:pt idx="314">
                  <c:v>54.196000000000005</c:v>
                </c:pt>
                <c:pt idx="315">
                  <c:v>54.472000000000001</c:v>
                </c:pt>
                <c:pt idx="316">
                  <c:v>55.641999999999996</c:v>
                </c:pt>
                <c:pt idx="317">
                  <c:v>57.777999999999999</c:v>
                </c:pt>
                <c:pt idx="318">
                  <c:v>53.692</c:v>
                </c:pt>
                <c:pt idx="319">
                  <c:v>52.209999999999994</c:v>
                </c:pt>
                <c:pt idx="320">
                  <c:v>52.863999999999997</c:v>
                </c:pt>
                <c:pt idx="321">
                  <c:v>53.073999999999998</c:v>
                </c:pt>
                <c:pt idx="322">
                  <c:v>54.466000000000001</c:v>
                </c:pt>
                <c:pt idx="323">
                  <c:v>57.064</c:v>
                </c:pt>
                <c:pt idx="324">
                  <c:v>59.415999999999997</c:v>
                </c:pt>
                <c:pt idx="325">
                  <c:v>62.387999999999998</c:v>
                </c:pt>
                <c:pt idx="326">
                  <c:v>53.232000000000006</c:v>
                </c:pt>
                <c:pt idx="327">
                  <c:v>43.427999999999997</c:v>
                </c:pt>
                <c:pt idx="328">
                  <c:v>37.372</c:v>
                </c:pt>
                <c:pt idx="329">
                  <c:v>37.975999999999999</c:v>
                </c:pt>
                <c:pt idx="330">
                  <c:v>40.397499999999994</c:v>
                </c:pt>
                <c:pt idx="331">
                  <c:v>40.582500000000003</c:v>
                </c:pt>
                <c:pt idx="332">
                  <c:v>39.99</c:v>
                </c:pt>
                <c:pt idx="333">
                  <c:v>42.884</c:v>
                </c:pt>
                <c:pt idx="334">
                  <c:v>42.157499999999999</c:v>
                </c:pt>
                <c:pt idx="335">
                  <c:v>37.605000000000004</c:v>
                </c:pt>
                <c:pt idx="336">
                  <c:v>34.024999999999999</c:v>
                </c:pt>
                <c:pt idx="337">
                  <c:v>32.362000000000002</c:v>
                </c:pt>
                <c:pt idx="338">
                  <c:v>32.085999999999999</c:v>
                </c:pt>
                <c:pt idx="339">
                  <c:v>32.204999999999998</c:v>
                </c:pt>
                <c:pt idx="340">
                  <c:v>32.738</c:v>
                </c:pt>
                <c:pt idx="341">
                  <c:v>34.595999999999997</c:v>
                </c:pt>
                <c:pt idx="342">
                  <c:v>38.727999999999994</c:v>
                </c:pt>
                <c:pt idx="343">
                  <c:v>45.423999999999999</c:v>
                </c:pt>
                <c:pt idx="344">
                  <c:v>42.010000000000005</c:v>
                </c:pt>
                <c:pt idx="345">
                  <c:v>41.16</c:v>
                </c:pt>
                <c:pt idx="346">
                  <c:v>43.323999999999998</c:v>
                </c:pt>
                <c:pt idx="347">
                  <c:v>45.878</c:v>
                </c:pt>
                <c:pt idx="348">
                  <c:v>48.201999999999998</c:v>
                </c:pt>
                <c:pt idx="349">
                  <c:v>53.33</c:v>
                </c:pt>
                <c:pt idx="350">
                  <c:v>65.61</c:v>
                </c:pt>
                <c:pt idx="351">
                  <c:v>67.298000000000002</c:v>
                </c:pt>
                <c:pt idx="352">
                  <c:v>68.02000000000001</c:v>
                </c:pt>
                <c:pt idx="353">
                  <c:v>68.394000000000005</c:v>
                </c:pt>
                <c:pt idx="354">
                  <c:v>67.63</c:v>
                </c:pt>
                <c:pt idx="355">
                  <c:v>66.878</c:v>
                </c:pt>
                <c:pt idx="356">
                  <c:v>65.688000000000002</c:v>
                </c:pt>
                <c:pt idx="357">
                  <c:v>64.177999999999997</c:v>
                </c:pt>
                <c:pt idx="358">
                  <c:v>63.262499999999996</c:v>
                </c:pt>
                <c:pt idx="359">
                  <c:v>61.823999999999998</c:v>
                </c:pt>
                <c:pt idx="360">
                  <c:v>60.642499999999998</c:v>
                </c:pt>
                <c:pt idx="361">
                  <c:v>59.915999999999997</c:v>
                </c:pt>
                <c:pt idx="362">
                  <c:v>58.75</c:v>
                </c:pt>
                <c:pt idx="363">
                  <c:v>56.926000000000002</c:v>
                </c:pt>
                <c:pt idx="364">
                  <c:v>54.983333333333327</c:v>
                </c:pt>
                <c:pt idx="365">
                  <c:v>53.870000000000005</c:v>
                </c:pt>
                <c:pt idx="366">
                  <c:v>56.501999999999995</c:v>
                </c:pt>
                <c:pt idx="367">
                  <c:v>57.866000000000007</c:v>
                </c:pt>
                <c:pt idx="368">
                  <c:v>58.717999267578122</c:v>
                </c:pt>
                <c:pt idx="369">
                  <c:v>60.507999420166016</c:v>
                </c:pt>
                <c:pt idx="370">
                  <c:v>66.076000213623047</c:v>
                </c:pt>
                <c:pt idx="371">
                  <c:v>70.494998931884766</c:v>
                </c:pt>
                <c:pt idx="372">
                  <c:v>74.49599914550781</c:v>
                </c:pt>
                <c:pt idx="373">
                  <c:v>80.617999267578128</c:v>
                </c:pt>
                <c:pt idx="374">
                  <c:v>87.525999450683599</c:v>
                </c:pt>
                <c:pt idx="375">
                  <c:v>90.952000427246091</c:v>
                </c:pt>
                <c:pt idx="376">
                  <c:v>93.2760009765625</c:v>
                </c:pt>
                <c:pt idx="377">
                  <c:v>98.338000488281253</c:v>
                </c:pt>
                <c:pt idx="378">
                  <c:v>102.03800048828126</c:v>
                </c:pt>
                <c:pt idx="379">
                  <c:v>103.91599884033204</c:v>
                </c:pt>
                <c:pt idx="380">
                  <c:v>106.99600067138672</c:v>
                </c:pt>
                <c:pt idx="381">
                  <c:v>112.89400024414063</c:v>
                </c:pt>
                <c:pt idx="382">
                  <c:v>118.83600006103515</c:v>
                </c:pt>
                <c:pt idx="383">
                  <c:v>123.78600158691407</c:v>
                </c:pt>
                <c:pt idx="384">
                  <c:v>123.07999877929687</c:v>
                </c:pt>
                <c:pt idx="385">
                  <c:v>117.98600006103516</c:v>
                </c:pt>
                <c:pt idx="386">
                  <c:v>115.56599884033203</c:v>
                </c:pt>
                <c:pt idx="387">
                  <c:v>117.16250038146973</c:v>
                </c:pt>
                <c:pt idx="388">
                  <c:v>126.52000045776367</c:v>
                </c:pt>
                <c:pt idx="389">
                  <c:v>136.32000122070312</c:v>
                </c:pt>
                <c:pt idx="390">
                  <c:v>129.66799774169922</c:v>
                </c:pt>
                <c:pt idx="391">
                  <c:v>116.53399963378907</c:v>
                </c:pt>
                <c:pt idx="392">
                  <c:v>117.9900016784668</c:v>
                </c:pt>
                <c:pt idx="393">
                  <c:v>119.23500061035156</c:v>
                </c:pt>
                <c:pt idx="394">
                  <c:v>112.42000122070313</c:v>
                </c:pt>
                <c:pt idx="395">
                  <c:v>109.33400115966796</c:v>
                </c:pt>
                <c:pt idx="396">
                  <c:v>105.9950008392334</c:v>
                </c:pt>
                <c:pt idx="397">
                  <c:v>105.20800018310547</c:v>
                </c:pt>
                <c:pt idx="398">
                  <c:v>105.29000091552734</c:v>
                </c:pt>
                <c:pt idx="399">
                  <c:v>102.59249877929688</c:v>
                </c:pt>
                <c:pt idx="400">
                  <c:v>97.368000793457028</c:v>
                </c:pt>
                <c:pt idx="401">
                  <c:v>93.584999084472656</c:v>
                </c:pt>
                <c:pt idx="402">
                  <c:v>86.952000427246091</c:v>
                </c:pt>
                <c:pt idx="403">
                  <c:v>81.260000228881836</c:v>
                </c:pt>
                <c:pt idx="404">
                  <c:v>77.329998779296872</c:v>
                </c:pt>
                <c:pt idx="405">
                  <c:v>74.343998718261716</c:v>
                </c:pt>
                <c:pt idx="406">
                  <c:v>72.460002136230472</c:v>
                </c:pt>
                <c:pt idx="407">
                  <c:v>71.199998474121088</c:v>
                </c:pt>
                <c:pt idx="408">
                  <c:v>67.476000213623053</c:v>
                </c:pt>
                <c:pt idx="409">
                  <c:v>64.845999145507818</c:v>
                </c:pt>
                <c:pt idx="410">
                  <c:v>62.087999725341795</c:v>
                </c:pt>
                <c:pt idx="411">
                  <c:v>59.859999084472655</c:v>
                </c:pt>
                <c:pt idx="412">
                  <c:v>58.957499504089355</c:v>
                </c:pt>
                <c:pt idx="413">
                  <c:v>63.171999359130858</c:v>
                </c:pt>
                <c:pt idx="414">
                  <c:v>67.580000877380371</c:v>
                </c:pt>
                <c:pt idx="415">
                  <c:v>65.455999755859381</c:v>
                </c:pt>
                <c:pt idx="416">
                  <c:v>64.506666819254548</c:v>
                </c:pt>
                <c:pt idx="417">
                  <c:v>65.122500419616699</c:v>
                </c:pt>
                <c:pt idx="418">
                  <c:v>70.615998840332026</c:v>
                </c:pt>
                <c:pt idx="419">
                  <c:v>72.959999084472656</c:v>
                </c:pt>
                <c:pt idx="420">
                  <c:v>72.843335469563797</c:v>
                </c:pt>
                <c:pt idx="421">
                  <c:v>81.658000183105472</c:v>
                </c:pt>
                <c:pt idx="422">
                  <c:v>89.039999389648443</c:v>
                </c:pt>
                <c:pt idx="423">
                  <c:v>93.914999008178711</c:v>
                </c:pt>
                <c:pt idx="424">
                  <c:v>99.180000305175781</c:v>
                </c:pt>
                <c:pt idx="425">
                  <c:v>99.495000839233398</c:v>
                </c:pt>
                <c:pt idx="426">
                  <c:v>103.47800140380859</c:v>
                </c:pt>
                <c:pt idx="427">
                  <c:v>112.59400024414063</c:v>
                </c:pt>
                <c:pt idx="428">
                  <c:v>113.00600128173828</c:v>
                </c:pt>
                <c:pt idx="429">
                  <c:v>113.00249862670898</c:v>
                </c:pt>
                <c:pt idx="430">
                  <c:v>109.83399810791016</c:v>
                </c:pt>
                <c:pt idx="431">
                  <c:v>105.5760009765625</c:v>
                </c:pt>
                <c:pt idx="432">
                  <c:v>104.70750045776367</c:v>
                </c:pt>
                <c:pt idx="433">
                  <c:v>110.62000122070313</c:v>
                </c:pt>
                <c:pt idx="434">
                  <c:v>111.11999969482422</c:v>
                </c:pt>
                <c:pt idx="435">
                  <c:v>111.74599914550781</c:v>
                </c:pt>
                <c:pt idx="436">
                  <c:v>113.56800079345703</c:v>
                </c:pt>
                <c:pt idx="437">
                  <c:v>117.48749732971191</c:v>
                </c:pt>
                <c:pt idx="438">
                  <c:v>116.69600067138671</c:v>
                </c:pt>
                <c:pt idx="439">
                  <c:v>118.42249870300293</c:v>
                </c:pt>
                <c:pt idx="440">
                  <c:v>121.38399963378906</c:v>
                </c:pt>
                <c:pt idx="441">
                  <c:v>123.84600067138672</c:v>
                </c:pt>
                <c:pt idx="442">
                  <c:v>126.25199890136719</c:v>
                </c:pt>
                <c:pt idx="443">
                  <c:v>125.38199920654297</c:v>
                </c:pt>
                <c:pt idx="444">
                  <c:v>128.23250007629395</c:v>
                </c:pt>
                <c:pt idx="445">
                  <c:v>127.43399810791016</c:v>
                </c:pt>
                <c:pt idx="446">
                  <c:v>130.61250305175781</c:v>
                </c:pt>
                <c:pt idx="447">
                  <c:v>130.08400115966796</c:v>
                </c:pt>
                <c:pt idx="448">
                  <c:v>132.01000213623047</c:v>
                </c:pt>
                <c:pt idx="449">
                  <c:v>135.23000335693359</c:v>
                </c:pt>
                <c:pt idx="450">
                  <c:v>133.39400177001954</c:v>
                </c:pt>
                <c:pt idx="451">
                  <c:v>121.34200057983399</c:v>
                </c:pt>
                <c:pt idx="452">
                  <c:v>109.28999938964844</c:v>
                </c:pt>
                <c:pt idx="453">
                  <c:v>104.10499954223633</c:v>
                </c:pt>
                <c:pt idx="454">
                  <c:v>101.82000122070312</c:v>
                </c:pt>
                <c:pt idx="455">
                  <c:v>103.69000053405762</c:v>
                </c:pt>
                <c:pt idx="456">
                  <c:v>98.569999694824219</c:v>
                </c:pt>
                <c:pt idx="457">
                  <c:v>97.307500839233398</c:v>
                </c:pt>
                <c:pt idx="458">
                  <c:v>95.084001159667963</c:v>
                </c:pt>
                <c:pt idx="459">
                  <c:v>100.95600128173828</c:v>
                </c:pt>
                <c:pt idx="460">
                  <c:v>100.17200012207032</c:v>
                </c:pt>
                <c:pt idx="461">
                  <c:v>92.978001403808591</c:v>
                </c:pt>
                <c:pt idx="462">
                  <c:v>90.370001220703131</c:v>
                </c:pt>
                <c:pt idx="463">
                  <c:v>89.539999389648443</c:v>
                </c:pt>
                <c:pt idx="464">
                  <c:v>89.682500839233398</c:v>
                </c:pt>
                <c:pt idx="465">
                  <c:v>89.426000976562506</c:v>
                </c:pt>
                <c:pt idx="466">
                  <c:v>87.720001220703125</c:v>
                </c:pt>
                <c:pt idx="467">
                  <c:v>85.494000244140622</c:v>
                </c:pt>
                <c:pt idx="468">
                  <c:v>83.514999389648438</c:v>
                </c:pt>
                <c:pt idx="469">
                  <c:v>78.834999084472656</c:v>
                </c:pt>
                <c:pt idx="470">
                  <c:v>78.590000152587891</c:v>
                </c:pt>
                <c:pt idx="471">
                  <c:v>76.997999572753912</c:v>
                </c:pt>
                <c:pt idx="472">
                  <c:v>74.209999084472656</c:v>
                </c:pt>
                <c:pt idx="473">
                  <c:v>75.079998779296872</c:v>
                </c:pt>
                <c:pt idx="474">
                  <c:v>76.436000061035159</c:v>
                </c:pt>
                <c:pt idx="475">
                  <c:v>80.564001464843756</c:v>
                </c:pt>
                <c:pt idx="476">
                  <c:v>81.881999206542972</c:v>
                </c:pt>
                <c:pt idx="477">
                  <c:v>82.149998474121091</c:v>
                </c:pt>
                <c:pt idx="478">
                  <c:v>82.496000671386724</c:v>
                </c:pt>
                <c:pt idx="479">
                  <c:v>82.105998229980472</c:v>
                </c:pt>
                <c:pt idx="480">
                  <c:v>82.365997314453125</c:v>
                </c:pt>
                <c:pt idx="481">
                  <c:v>80.712499618530273</c:v>
                </c:pt>
                <c:pt idx="482">
                  <c:v>78.939998626708984</c:v>
                </c:pt>
                <c:pt idx="483">
                  <c:v>75.173999023437503</c:v>
                </c:pt>
                <c:pt idx="484">
                  <c:v>74.377500534057617</c:v>
                </c:pt>
                <c:pt idx="485">
                  <c:v>71.86250114440918</c:v>
                </c:pt>
                <c:pt idx="486">
                  <c:v>75.354000854492185</c:v>
                </c:pt>
                <c:pt idx="487">
                  <c:v>78.375999450683594</c:v>
                </c:pt>
                <c:pt idx="488">
                  <c:v>81.299999237060547</c:v>
                </c:pt>
                <c:pt idx="489">
                  <c:v>90.459999084472656</c:v>
                </c:pt>
                <c:pt idx="490">
                  <c:v>89.173332214355469</c:v>
                </c:pt>
                <c:pt idx="491">
                  <c:v>90.139999389648438</c:v>
                </c:pt>
                <c:pt idx="492">
                  <c:v>96.442499160766602</c:v>
                </c:pt>
                <c:pt idx="493">
                  <c:v>96.380000305175784</c:v>
                </c:pt>
                <c:pt idx="494">
                  <c:v>98.688000488281247</c:v>
                </c:pt>
                <c:pt idx="495">
                  <c:v>97.557498931884766</c:v>
                </c:pt>
                <c:pt idx="496">
                  <c:v>101.57200012207031</c:v>
                </c:pt>
                <c:pt idx="497">
                  <c:v>104.11400146484375</c:v>
                </c:pt>
                <c:pt idx="498">
                  <c:v>107.70400085449219</c:v>
                </c:pt>
                <c:pt idx="499">
                  <c:v>109.05</c:v>
                </c:pt>
                <c:pt idx="500">
                  <c:v>105.58600006103515</c:v>
                </c:pt>
                <c:pt idx="501">
                  <c:v>101.57000122070312</c:v>
                </c:pt>
                <c:pt idx="502">
                  <c:v>97.1</c:v>
                </c:pt>
                <c:pt idx="503">
                  <c:v>90.770000457763672</c:v>
                </c:pt>
                <c:pt idx="504">
                  <c:v>85.692501068115234</c:v>
                </c:pt>
                <c:pt idx="505">
                  <c:v>82.947500228881836</c:v>
                </c:pt>
                <c:pt idx="506">
                  <c:v>82.488000488281244</c:v>
                </c:pt>
                <c:pt idx="507">
                  <c:v>81.992500305175781</c:v>
                </c:pt>
                <c:pt idx="508">
                  <c:v>79.084001159667963</c:v>
                </c:pt>
                <c:pt idx="509">
                  <c:v>76.262001037597656</c:v>
                </c:pt>
                <c:pt idx="510">
                  <c:v>77.744998931884766</c:v>
                </c:pt>
                <c:pt idx="511">
                  <c:v>76.097999572753906</c:v>
                </c:pt>
                <c:pt idx="512">
                  <c:v>74.866001892089841</c:v>
                </c:pt>
                <c:pt idx="513">
                  <c:v>71.702499389648438</c:v>
                </c:pt>
                <c:pt idx="514">
                  <c:v>70.156667073567704</c:v>
                </c:pt>
                <c:pt idx="515">
                  <c:v>66.296666463216155</c:v>
                </c:pt>
                <c:pt idx="516">
                  <c:v>63.542499542236328</c:v>
                </c:pt>
                <c:pt idx="517">
                  <c:v>59.818000030517581</c:v>
                </c:pt>
                <c:pt idx="518">
                  <c:v>56.082000732421875</c:v>
                </c:pt>
                <c:pt idx="519">
                  <c:v>52.04800109863281</c:v>
                </c:pt>
                <c:pt idx="520">
                  <c:v>51.30250072479248</c:v>
                </c:pt>
                <c:pt idx="521">
                  <c:v>49.372500419616699</c:v>
                </c:pt>
                <c:pt idx="522">
                  <c:v>49.022500038146973</c:v>
                </c:pt>
                <c:pt idx="523">
                  <c:v>49.205999755859374</c:v>
                </c:pt>
                <c:pt idx="524">
                  <c:v>50.295000076293945</c:v>
                </c:pt>
                <c:pt idx="525">
                  <c:v>56.847498893737793</c:v>
                </c:pt>
                <c:pt idx="526">
                  <c:v>66.173333485921233</c:v>
                </c:pt>
                <c:pt idx="527">
                  <c:v>67.230000813802093</c:v>
                </c:pt>
                <c:pt idx="528">
                  <c:v>71.394000244140628</c:v>
                </c:pt>
                <c:pt idx="529">
                  <c:v>74.836000061035151</c:v>
                </c:pt>
                <c:pt idx="530">
                  <c:v>76.912500381469727</c:v>
                </c:pt>
                <c:pt idx="531">
                  <c:v>79.027999877929688</c:v>
                </c:pt>
                <c:pt idx="532">
                  <c:v>81.789999389648443</c:v>
                </c:pt>
                <c:pt idx="533">
                  <c:v>83.412500381469727</c:v>
                </c:pt>
                <c:pt idx="534">
                  <c:v>83.822500228881836</c:v>
                </c:pt>
                <c:pt idx="535">
                  <c:v>89.867500305175781</c:v>
                </c:pt>
                <c:pt idx="536">
                  <c:v>94.162500381469727</c:v>
                </c:pt>
                <c:pt idx="537">
                  <c:v>92.453999328613278</c:v>
                </c:pt>
                <c:pt idx="538">
                  <c:v>94.617500305175781</c:v>
                </c:pt>
                <c:pt idx="539">
                  <c:v>95.316000366210943</c:v>
                </c:pt>
                <c:pt idx="540">
                  <c:v>95.492500305175781</c:v>
                </c:pt>
                <c:pt idx="541">
                  <c:v>92.869998168945315</c:v>
                </c:pt>
                <c:pt idx="542">
                  <c:v>90.939999389648435</c:v>
                </c:pt>
                <c:pt idx="543">
                  <c:v>92.003331502278641</c:v>
                </c:pt>
                <c:pt idx="544">
                  <c:v>91.846666971842453</c:v>
                </c:pt>
                <c:pt idx="545">
                  <c:v>91.372000122070318</c:v>
                </c:pt>
                <c:pt idx="546">
                  <c:v>91.069999694824219</c:v>
                </c:pt>
                <c:pt idx="547">
                  <c:v>92.389999389648438</c:v>
                </c:pt>
                <c:pt idx="548">
                  <c:v>94.659999847412109</c:v>
                </c:pt>
                <c:pt idx="549">
                  <c:v>90.646000671386716</c:v>
                </c:pt>
                <c:pt idx="550">
                  <c:v>88.592001342773443</c:v>
                </c:pt>
                <c:pt idx="551">
                  <c:v>88.334999084472656</c:v>
                </c:pt>
                <c:pt idx="552">
                  <c:v>88.947500228881836</c:v>
                </c:pt>
                <c:pt idx="553">
                  <c:v>88.560000610351565</c:v>
                </c:pt>
                <c:pt idx="554">
                  <c:v>87.287500381469727</c:v>
                </c:pt>
                <c:pt idx="555">
                  <c:v>85.8125</c:v>
                </c:pt>
                <c:pt idx="556">
                  <c:v>81.604002380371099</c:v>
                </c:pt>
                <c:pt idx="557">
                  <c:v>81.600000381469727</c:v>
                </c:pt>
                <c:pt idx="558">
                  <c:v>80.644000244140628</c:v>
                </c:pt>
                <c:pt idx="559">
                  <c:v>80.217498779296875</c:v>
                </c:pt>
                <c:pt idx="560">
                  <c:v>79.95</c:v>
                </c:pt>
                <c:pt idx="561">
                  <c:v>80.650001525878906</c:v>
                </c:pt>
                <c:pt idx="562">
                  <c:v>79.174999237060547</c:v>
                </c:pt>
                <c:pt idx="563">
                  <c:v>78.657499313354492</c:v>
                </c:pt>
                <c:pt idx="564">
                  <c:v>80.13800048828125</c:v>
                </c:pt>
                <c:pt idx="565">
                  <c:v>85.926000976562506</c:v>
                </c:pt>
                <c:pt idx="566">
                  <c:v>87.403333028157547</c:v>
                </c:pt>
                <c:pt idx="567">
                  <c:v>89.691998291015622</c:v>
                </c:pt>
                <c:pt idx="568">
                  <c:v>86.860000610351563</c:v>
                </c:pt>
                <c:pt idx="569">
                  <c:v>90.833333333333329</c:v>
                </c:pt>
                <c:pt idx="570">
                  <c:v>90.375</c:v>
                </c:pt>
                <c:pt idx="571">
                  <c:v>84.21999816894531</c:v>
                </c:pt>
                <c:pt idx="572">
                  <c:v>82.159999847412109</c:v>
                </c:pt>
                <c:pt idx="573">
                  <c:v>82.319999694824219</c:v>
                </c:pt>
              </c:numCache>
            </c:numRef>
          </c:val>
          <c:smooth val="0"/>
          <c:extLst>
            <c:ext xmlns:c16="http://schemas.microsoft.com/office/drawing/2014/chart" uri="{C3380CC4-5D6E-409C-BE32-E72D297353CC}">
              <c16:uniqueId val="{00000002-53FB-4344-A8E8-E1F2B8D7E1DE}"/>
            </c:ext>
          </c:extLst>
        </c:ser>
        <c:ser>
          <c:idx val="4"/>
          <c:order val="2"/>
          <c:tx>
            <c:strRef>
              <c:f>Analysis!$K$13</c:f>
              <c:strCache>
                <c:ptCount val="1"/>
                <c:pt idx="0">
                  <c:v>Cutout, Formula Wt=35% / Western Cornbelt, Formula Wt=35% / CME Lean Hog Index, Formula Wt=30%                                        Percent of Cutout=92% /  Percent of Western Cornbelt=100% / Percent of CME Lean Hog Index=100%                           </c:v>
                </c:pt>
              </c:strCache>
            </c:strRef>
          </c:tx>
          <c:spPr>
            <a:ln w="28575" cap="rnd">
              <a:solidFill>
                <a:schemeClr val="accent5"/>
              </a:solidFill>
              <a:round/>
            </a:ln>
            <a:effectLst/>
          </c:spPr>
          <c:marker>
            <c:symbol val="triangle"/>
            <c:size val="5"/>
            <c:spPr>
              <a:solidFill>
                <a:schemeClr val="accent5"/>
              </a:solidFill>
              <a:ln w="9525">
                <a:solidFill>
                  <a:schemeClr val="accent5"/>
                </a:solidFill>
                <a:prstDash val="lgDashDot"/>
              </a:ln>
              <a:effectLst/>
            </c:spPr>
          </c:marker>
          <c:cat>
            <c:numRef>
              <c:f>Analysis!$A$14:$A$587</c:f>
              <c:numCache>
                <c:formatCode>m/d/yy;@</c:formatCode>
                <c:ptCount val="574"/>
                <c:pt idx="0">
                  <c:v>41642</c:v>
                </c:pt>
                <c:pt idx="1">
                  <c:v>41649</c:v>
                </c:pt>
                <c:pt idx="2">
                  <c:v>41656</c:v>
                </c:pt>
                <c:pt idx="3">
                  <c:v>41663</c:v>
                </c:pt>
                <c:pt idx="4">
                  <c:v>41670</c:v>
                </c:pt>
                <c:pt idx="5">
                  <c:v>41677</c:v>
                </c:pt>
                <c:pt idx="6">
                  <c:v>41684</c:v>
                </c:pt>
                <c:pt idx="7">
                  <c:v>41691</c:v>
                </c:pt>
                <c:pt idx="8">
                  <c:v>41698</c:v>
                </c:pt>
                <c:pt idx="9">
                  <c:v>41705</c:v>
                </c:pt>
                <c:pt idx="10">
                  <c:v>41712</c:v>
                </c:pt>
                <c:pt idx="11">
                  <c:v>41719</c:v>
                </c:pt>
                <c:pt idx="12">
                  <c:v>41726</c:v>
                </c:pt>
                <c:pt idx="13">
                  <c:v>41733</c:v>
                </c:pt>
                <c:pt idx="14">
                  <c:v>41740</c:v>
                </c:pt>
                <c:pt idx="15">
                  <c:v>41747</c:v>
                </c:pt>
                <c:pt idx="16">
                  <c:v>41754</c:v>
                </c:pt>
                <c:pt idx="17">
                  <c:v>41761</c:v>
                </c:pt>
                <c:pt idx="18">
                  <c:v>41768</c:v>
                </c:pt>
                <c:pt idx="19">
                  <c:v>41775</c:v>
                </c:pt>
                <c:pt idx="20">
                  <c:v>41782</c:v>
                </c:pt>
                <c:pt idx="21">
                  <c:v>41789</c:v>
                </c:pt>
                <c:pt idx="22">
                  <c:v>41796</c:v>
                </c:pt>
                <c:pt idx="23">
                  <c:v>41803</c:v>
                </c:pt>
                <c:pt idx="24">
                  <c:v>41810</c:v>
                </c:pt>
                <c:pt idx="25">
                  <c:v>41817</c:v>
                </c:pt>
                <c:pt idx="26">
                  <c:v>41824</c:v>
                </c:pt>
                <c:pt idx="27">
                  <c:v>41831</c:v>
                </c:pt>
                <c:pt idx="28">
                  <c:v>41838</c:v>
                </c:pt>
                <c:pt idx="29">
                  <c:v>41845</c:v>
                </c:pt>
                <c:pt idx="30">
                  <c:v>41852</c:v>
                </c:pt>
                <c:pt idx="31">
                  <c:v>41859</c:v>
                </c:pt>
                <c:pt idx="32">
                  <c:v>41866</c:v>
                </c:pt>
                <c:pt idx="33">
                  <c:v>41873</c:v>
                </c:pt>
                <c:pt idx="34">
                  <c:v>41880</c:v>
                </c:pt>
                <c:pt idx="35">
                  <c:v>41887</c:v>
                </c:pt>
                <c:pt idx="36">
                  <c:v>41894</c:v>
                </c:pt>
                <c:pt idx="37">
                  <c:v>41901</c:v>
                </c:pt>
                <c:pt idx="38">
                  <c:v>41908</c:v>
                </c:pt>
                <c:pt idx="39">
                  <c:v>41915</c:v>
                </c:pt>
                <c:pt idx="40">
                  <c:v>41922</c:v>
                </c:pt>
                <c:pt idx="41">
                  <c:v>41929</c:v>
                </c:pt>
                <c:pt idx="42">
                  <c:v>41936</c:v>
                </c:pt>
                <c:pt idx="43">
                  <c:v>41943</c:v>
                </c:pt>
                <c:pt idx="44">
                  <c:v>41950</c:v>
                </c:pt>
                <c:pt idx="45">
                  <c:v>41957</c:v>
                </c:pt>
                <c:pt idx="46">
                  <c:v>41964</c:v>
                </c:pt>
                <c:pt idx="47">
                  <c:v>41971</c:v>
                </c:pt>
                <c:pt idx="48">
                  <c:v>41978</c:v>
                </c:pt>
                <c:pt idx="49">
                  <c:v>41985</c:v>
                </c:pt>
                <c:pt idx="50">
                  <c:v>41992</c:v>
                </c:pt>
                <c:pt idx="51">
                  <c:v>41999</c:v>
                </c:pt>
                <c:pt idx="52">
                  <c:v>42006</c:v>
                </c:pt>
                <c:pt idx="53">
                  <c:v>42013</c:v>
                </c:pt>
                <c:pt idx="54">
                  <c:v>42020</c:v>
                </c:pt>
                <c:pt idx="55">
                  <c:v>42027</c:v>
                </c:pt>
                <c:pt idx="56">
                  <c:v>42034</c:v>
                </c:pt>
                <c:pt idx="57">
                  <c:v>42041</c:v>
                </c:pt>
                <c:pt idx="58">
                  <c:v>42048</c:v>
                </c:pt>
                <c:pt idx="59">
                  <c:v>42055</c:v>
                </c:pt>
                <c:pt idx="60">
                  <c:v>42062</c:v>
                </c:pt>
                <c:pt idx="61">
                  <c:v>42069</c:v>
                </c:pt>
                <c:pt idx="62">
                  <c:v>42076</c:v>
                </c:pt>
                <c:pt idx="63">
                  <c:v>42083</c:v>
                </c:pt>
                <c:pt idx="64">
                  <c:v>42090</c:v>
                </c:pt>
                <c:pt idx="65">
                  <c:v>42097</c:v>
                </c:pt>
                <c:pt idx="66">
                  <c:v>42104</c:v>
                </c:pt>
                <c:pt idx="67">
                  <c:v>42111</c:v>
                </c:pt>
                <c:pt idx="68">
                  <c:v>42118</c:v>
                </c:pt>
                <c:pt idx="69">
                  <c:v>42125</c:v>
                </c:pt>
                <c:pt idx="70">
                  <c:v>42132</c:v>
                </c:pt>
                <c:pt idx="71">
                  <c:v>42139</c:v>
                </c:pt>
                <c:pt idx="72">
                  <c:v>42146</c:v>
                </c:pt>
                <c:pt idx="73">
                  <c:v>42153</c:v>
                </c:pt>
                <c:pt idx="74">
                  <c:v>42160</c:v>
                </c:pt>
                <c:pt idx="75">
                  <c:v>42167</c:v>
                </c:pt>
                <c:pt idx="76">
                  <c:v>42174</c:v>
                </c:pt>
                <c:pt idx="77">
                  <c:v>42181</c:v>
                </c:pt>
                <c:pt idx="78">
                  <c:v>42188</c:v>
                </c:pt>
                <c:pt idx="79">
                  <c:v>42195</c:v>
                </c:pt>
                <c:pt idx="80">
                  <c:v>42202</c:v>
                </c:pt>
                <c:pt idx="81">
                  <c:v>42209</c:v>
                </c:pt>
                <c:pt idx="82">
                  <c:v>42216</c:v>
                </c:pt>
                <c:pt idx="83">
                  <c:v>42223</c:v>
                </c:pt>
                <c:pt idx="84">
                  <c:v>42230</c:v>
                </c:pt>
                <c:pt idx="85">
                  <c:v>42237</c:v>
                </c:pt>
                <c:pt idx="86">
                  <c:v>42244</c:v>
                </c:pt>
                <c:pt idx="87">
                  <c:v>42251</c:v>
                </c:pt>
                <c:pt idx="88">
                  <c:v>42258</c:v>
                </c:pt>
                <c:pt idx="89">
                  <c:v>42265</c:v>
                </c:pt>
                <c:pt idx="90">
                  <c:v>42272</c:v>
                </c:pt>
                <c:pt idx="91">
                  <c:v>42279</c:v>
                </c:pt>
                <c:pt idx="92">
                  <c:v>42286</c:v>
                </c:pt>
                <c:pt idx="93">
                  <c:v>42293</c:v>
                </c:pt>
                <c:pt idx="94">
                  <c:v>42300</c:v>
                </c:pt>
                <c:pt idx="95">
                  <c:v>42307</c:v>
                </c:pt>
                <c:pt idx="96">
                  <c:v>42314</c:v>
                </c:pt>
                <c:pt idx="97">
                  <c:v>42321</c:v>
                </c:pt>
                <c:pt idx="98">
                  <c:v>42328</c:v>
                </c:pt>
                <c:pt idx="99">
                  <c:v>42335</c:v>
                </c:pt>
                <c:pt idx="100">
                  <c:v>42342</c:v>
                </c:pt>
                <c:pt idx="101">
                  <c:v>42349</c:v>
                </c:pt>
                <c:pt idx="102">
                  <c:v>42356</c:v>
                </c:pt>
                <c:pt idx="103">
                  <c:v>42363</c:v>
                </c:pt>
                <c:pt idx="104">
                  <c:v>42370</c:v>
                </c:pt>
                <c:pt idx="105">
                  <c:v>42377</c:v>
                </c:pt>
                <c:pt idx="106">
                  <c:v>42384</c:v>
                </c:pt>
                <c:pt idx="107">
                  <c:v>42391</c:v>
                </c:pt>
                <c:pt idx="108">
                  <c:v>42398</c:v>
                </c:pt>
                <c:pt idx="109">
                  <c:v>42405</c:v>
                </c:pt>
                <c:pt idx="110">
                  <c:v>42412</c:v>
                </c:pt>
                <c:pt idx="111">
                  <c:v>42419</c:v>
                </c:pt>
                <c:pt idx="112">
                  <c:v>42426</c:v>
                </c:pt>
                <c:pt idx="113">
                  <c:v>42433</c:v>
                </c:pt>
                <c:pt idx="114">
                  <c:v>42440</c:v>
                </c:pt>
                <c:pt idx="115">
                  <c:v>42447</c:v>
                </c:pt>
                <c:pt idx="116">
                  <c:v>42454</c:v>
                </c:pt>
                <c:pt idx="117">
                  <c:v>42461</c:v>
                </c:pt>
                <c:pt idx="118">
                  <c:v>42468</c:v>
                </c:pt>
                <c:pt idx="119">
                  <c:v>42475</c:v>
                </c:pt>
                <c:pt idx="120">
                  <c:v>42482</c:v>
                </c:pt>
                <c:pt idx="121">
                  <c:v>42489</c:v>
                </c:pt>
                <c:pt idx="122">
                  <c:v>42496</c:v>
                </c:pt>
                <c:pt idx="123">
                  <c:v>42503</c:v>
                </c:pt>
                <c:pt idx="124">
                  <c:v>42510</c:v>
                </c:pt>
                <c:pt idx="125">
                  <c:v>42517</c:v>
                </c:pt>
                <c:pt idx="126">
                  <c:v>42524</c:v>
                </c:pt>
                <c:pt idx="127">
                  <c:v>42531</c:v>
                </c:pt>
                <c:pt idx="128">
                  <c:v>42538</c:v>
                </c:pt>
                <c:pt idx="129">
                  <c:v>42545</c:v>
                </c:pt>
                <c:pt idx="130">
                  <c:v>42552</c:v>
                </c:pt>
                <c:pt idx="131">
                  <c:v>42559</c:v>
                </c:pt>
                <c:pt idx="132">
                  <c:v>42566</c:v>
                </c:pt>
                <c:pt idx="133">
                  <c:v>42573</c:v>
                </c:pt>
                <c:pt idx="134">
                  <c:v>42580</c:v>
                </c:pt>
                <c:pt idx="135">
                  <c:v>42587</c:v>
                </c:pt>
                <c:pt idx="136">
                  <c:v>42594</c:v>
                </c:pt>
                <c:pt idx="137">
                  <c:v>42601</c:v>
                </c:pt>
                <c:pt idx="138">
                  <c:v>42608</c:v>
                </c:pt>
                <c:pt idx="139">
                  <c:v>42615</c:v>
                </c:pt>
                <c:pt idx="140">
                  <c:v>42622</c:v>
                </c:pt>
                <c:pt idx="141">
                  <c:v>42629</c:v>
                </c:pt>
                <c:pt idx="142">
                  <c:v>42636</c:v>
                </c:pt>
                <c:pt idx="143">
                  <c:v>42643</c:v>
                </c:pt>
                <c:pt idx="144">
                  <c:v>42650</c:v>
                </c:pt>
                <c:pt idx="145">
                  <c:v>42657</c:v>
                </c:pt>
                <c:pt idx="146">
                  <c:v>42664</c:v>
                </c:pt>
                <c:pt idx="147">
                  <c:v>42671</c:v>
                </c:pt>
                <c:pt idx="148">
                  <c:v>42678</c:v>
                </c:pt>
                <c:pt idx="149">
                  <c:v>42685</c:v>
                </c:pt>
                <c:pt idx="150">
                  <c:v>42692</c:v>
                </c:pt>
                <c:pt idx="151">
                  <c:v>42699</c:v>
                </c:pt>
                <c:pt idx="152">
                  <c:v>42706</c:v>
                </c:pt>
                <c:pt idx="153">
                  <c:v>42713</c:v>
                </c:pt>
                <c:pt idx="154">
                  <c:v>42720</c:v>
                </c:pt>
                <c:pt idx="155">
                  <c:v>42727</c:v>
                </c:pt>
                <c:pt idx="156">
                  <c:v>42734</c:v>
                </c:pt>
                <c:pt idx="157">
                  <c:v>42741</c:v>
                </c:pt>
                <c:pt idx="158">
                  <c:v>42748</c:v>
                </c:pt>
                <c:pt idx="159">
                  <c:v>42755</c:v>
                </c:pt>
                <c:pt idx="160">
                  <c:v>42762</c:v>
                </c:pt>
                <c:pt idx="161">
                  <c:v>42769</c:v>
                </c:pt>
                <c:pt idx="162">
                  <c:v>42776</c:v>
                </c:pt>
                <c:pt idx="163">
                  <c:v>42783</c:v>
                </c:pt>
                <c:pt idx="164">
                  <c:v>42790</c:v>
                </c:pt>
                <c:pt idx="165">
                  <c:v>42797</c:v>
                </c:pt>
                <c:pt idx="166">
                  <c:v>42804</c:v>
                </c:pt>
                <c:pt idx="167">
                  <c:v>42811</c:v>
                </c:pt>
                <c:pt idx="168">
                  <c:v>42818</c:v>
                </c:pt>
                <c:pt idx="169">
                  <c:v>42825</c:v>
                </c:pt>
                <c:pt idx="170">
                  <c:v>42832</c:v>
                </c:pt>
                <c:pt idx="171">
                  <c:v>42839</c:v>
                </c:pt>
                <c:pt idx="172">
                  <c:v>42846</c:v>
                </c:pt>
                <c:pt idx="173">
                  <c:v>42853</c:v>
                </c:pt>
                <c:pt idx="174">
                  <c:v>42860</c:v>
                </c:pt>
                <c:pt idx="175">
                  <c:v>42867</c:v>
                </c:pt>
                <c:pt idx="176">
                  <c:v>42874</c:v>
                </c:pt>
                <c:pt idx="177">
                  <c:v>42881</c:v>
                </c:pt>
                <c:pt idx="178">
                  <c:v>42888</c:v>
                </c:pt>
                <c:pt idx="179">
                  <c:v>42895</c:v>
                </c:pt>
                <c:pt idx="180">
                  <c:v>42902</c:v>
                </c:pt>
                <c:pt idx="181">
                  <c:v>42909</c:v>
                </c:pt>
                <c:pt idx="182">
                  <c:v>42916</c:v>
                </c:pt>
                <c:pt idx="183">
                  <c:v>42923</c:v>
                </c:pt>
                <c:pt idx="184">
                  <c:v>42930</c:v>
                </c:pt>
                <c:pt idx="185">
                  <c:v>42937</c:v>
                </c:pt>
                <c:pt idx="186">
                  <c:v>42944</c:v>
                </c:pt>
                <c:pt idx="187">
                  <c:v>42951</c:v>
                </c:pt>
                <c:pt idx="188">
                  <c:v>42958</c:v>
                </c:pt>
                <c:pt idx="189">
                  <c:v>42965</c:v>
                </c:pt>
                <c:pt idx="190">
                  <c:v>42972</c:v>
                </c:pt>
                <c:pt idx="191">
                  <c:v>42979</c:v>
                </c:pt>
                <c:pt idx="192">
                  <c:v>42986</c:v>
                </c:pt>
                <c:pt idx="193">
                  <c:v>42993</c:v>
                </c:pt>
                <c:pt idx="194">
                  <c:v>43000</c:v>
                </c:pt>
                <c:pt idx="195">
                  <c:v>43007</c:v>
                </c:pt>
                <c:pt idx="196">
                  <c:v>43014</c:v>
                </c:pt>
                <c:pt idx="197">
                  <c:v>43021</c:v>
                </c:pt>
                <c:pt idx="198">
                  <c:v>43028</c:v>
                </c:pt>
                <c:pt idx="199">
                  <c:v>43035</c:v>
                </c:pt>
                <c:pt idx="200">
                  <c:v>43042</c:v>
                </c:pt>
                <c:pt idx="201">
                  <c:v>43049</c:v>
                </c:pt>
                <c:pt idx="202">
                  <c:v>43056</c:v>
                </c:pt>
                <c:pt idx="203">
                  <c:v>43063</c:v>
                </c:pt>
                <c:pt idx="204">
                  <c:v>43070</c:v>
                </c:pt>
                <c:pt idx="205">
                  <c:v>43077</c:v>
                </c:pt>
                <c:pt idx="206">
                  <c:v>43084</c:v>
                </c:pt>
                <c:pt idx="207">
                  <c:v>43091</c:v>
                </c:pt>
                <c:pt idx="208">
                  <c:v>43098</c:v>
                </c:pt>
                <c:pt idx="209">
                  <c:v>43105</c:v>
                </c:pt>
                <c:pt idx="210">
                  <c:v>43112</c:v>
                </c:pt>
                <c:pt idx="211">
                  <c:v>43119</c:v>
                </c:pt>
                <c:pt idx="212">
                  <c:v>43126</c:v>
                </c:pt>
                <c:pt idx="213">
                  <c:v>43133</c:v>
                </c:pt>
                <c:pt idx="214">
                  <c:v>43140</c:v>
                </c:pt>
                <c:pt idx="215">
                  <c:v>43147</c:v>
                </c:pt>
                <c:pt idx="216">
                  <c:v>43154</c:v>
                </c:pt>
                <c:pt idx="217">
                  <c:v>43161</c:v>
                </c:pt>
                <c:pt idx="218">
                  <c:v>43168</c:v>
                </c:pt>
                <c:pt idx="219">
                  <c:v>43175</c:v>
                </c:pt>
                <c:pt idx="220">
                  <c:v>43182</c:v>
                </c:pt>
                <c:pt idx="221">
                  <c:v>43189</c:v>
                </c:pt>
                <c:pt idx="222">
                  <c:v>43196</c:v>
                </c:pt>
                <c:pt idx="223">
                  <c:v>43203</c:v>
                </c:pt>
                <c:pt idx="224">
                  <c:v>43210</c:v>
                </c:pt>
                <c:pt idx="225">
                  <c:v>43217</c:v>
                </c:pt>
                <c:pt idx="226">
                  <c:v>43224</c:v>
                </c:pt>
                <c:pt idx="227">
                  <c:v>43231</c:v>
                </c:pt>
                <c:pt idx="228">
                  <c:v>43238</c:v>
                </c:pt>
                <c:pt idx="229">
                  <c:v>43245</c:v>
                </c:pt>
                <c:pt idx="230">
                  <c:v>43252</c:v>
                </c:pt>
                <c:pt idx="231">
                  <c:v>43259</c:v>
                </c:pt>
                <c:pt idx="232">
                  <c:v>43266</c:v>
                </c:pt>
                <c:pt idx="233">
                  <c:v>43273</c:v>
                </c:pt>
                <c:pt idx="234">
                  <c:v>43280</c:v>
                </c:pt>
                <c:pt idx="235">
                  <c:v>43287</c:v>
                </c:pt>
                <c:pt idx="236">
                  <c:v>43294</c:v>
                </c:pt>
                <c:pt idx="237">
                  <c:v>43301</c:v>
                </c:pt>
                <c:pt idx="238">
                  <c:v>43308</c:v>
                </c:pt>
                <c:pt idx="239">
                  <c:v>43315</c:v>
                </c:pt>
                <c:pt idx="240">
                  <c:v>43322</c:v>
                </c:pt>
                <c:pt idx="241">
                  <c:v>43329</c:v>
                </c:pt>
                <c:pt idx="242">
                  <c:v>43336</c:v>
                </c:pt>
                <c:pt idx="243">
                  <c:v>43343</c:v>
                </c:pt>
                <c:pt idx="244">
                  <c:v>43350</c:v>
                </c:pt>
                <c:pt idx="245">
                  <c:v>43357</c:v>
                </c:pt>
                <c:pt idx="246">
                  <c:v>43364</c:v>
                </c:pt>
                <c:pt idx="247">
                  <c:v>43371</c:v>
                </c:pt>
                <c:pt idx="248">
                  <c:v>43378</c:v>
                </c:pt>
                <c:pt idx="249">
                  <c:v>43385</c:v>
                </c:pt>
                <c:pt idx="250">
                  <c:v>43392</c:v>
                </c:pt>
                <c:pt idx="251">
                  <c:v>43399</c:v>
                </c:pt>
                <c:pt idx="252">
                  <c:v>43406</c:v>
                </c:pt>
                <c:pt idx="253">
                  <c:v>43413</c:v>
                </c:pt>
                <c:pt idx="254">
                  <c:v>43420</c:v>
                </c:pt>
                <c:pt idx="255">
                  <c:v>43427</c:v>
                </c:pt>
                <c:pt idx="256">
                  <c:v>43434</c:v>
                </c:pt>
                <c:pt idx="257">
                  <c:v>43441</c:v>
                </c:pt>
                <c:pt idx="258">
                  <c:v>43448</c:v>
                </c:pt>
                <c:pt idx="259">
                  <c:v>43455</c:v>
                </c:pt>
                <c:pt idx="260">
                  <c:v>43462</c:v>
                </c:pt>
                <c:pt idx="261">
                  <c:v>43469</c:v>
                </c:pt>
                <c:pt idx="262">
                  <c:v>43476</c:v>
                </c:pt>
                <c:pt idx="263">
                  <c:v>43483</c:v>
                </c:pt>
                <c:pt idx="264">
                  <c:v>43490</c:v>
                </c:pt>
                <c:pt idx="265">
                  <c:v>43497</c:v>
                </c:pt>
                <c:pt idx="266">
                  <c:v>43504</c:v>
                </c:pt>
                <c:pt idx="267">
                  <c:v>43511</c:v>
                </c:pt>
                <c:pt idx="268">
                  <c:v>43518</c:v>
                </c:pt>
                <c:pt idx="269">
                  <c:v>43525</c:v>
                </c:pt>
                <c:pt idx="270">
                  <c:v>43532</c:v>
                </c:pt>
                <c:pt idx="271">
                  <c:v>43539</c:v>
                </c:pt>
                <c:pt idx="272">
                  <c:v>43546</c:v>
                </c:pt>
                <c:pt idx="273">
                  <c:v>43553</c:v>
                </c:pt>
                <c:pt idx="274">
                  <c:v>43560</c:v>
                </c:pt>
                <c:pt idx="275">
                  <c:v>43567</c:v>
                </c:pt>
                <c:pt idx="276">
                  <c:v>43574</c:v>
                </c:pt>
                <c:pt idx="277">
                  <c:v>43581</c:v>
                </c:pt>
                <c:pt idx="278">
                  <c:v>43588</c:v>
                </c:pt>
                <c:pt idx="279">
                  <c:v>43595</c:v>
                </c:pt>
                <c:pt idx="280">
                  <c:v>43602</c:v>
                </c:pt>
                <c:pt idx="281">
                  <c:v>43609</c:v>
                </c:pt>
                <c:pt idx="282">
                  <c:v>43616</c:v>
                </c:pt>
                <c:pt idx="283">
                  <c:v>43623</c:v>
                </c:pt>
                <c:pt idx="284">
                  <c:v>43630</c:v>
                </c:pt>
                <c:pt idx="285">
                  <c:v>43637</c:v>
                </c:pt>
                <c:pt idx="286">
                  <c:v>43644</c:v>
                </c:pt>
                <c:pt idx="287">
                  <c:v>43651</c:v>
                </c:pt>
                <c:pt idx="288">
                  <c:v>43658</c:v>
                </c:pt>
                <c:pt idx="289">
                  <c:v>43665</c:v>
                </c:pt>
                <c:pt idx="290">
                  <c:v>43672</c:v>
                </c:pt>
                <c:pt idx="291">
                  <c:v>43679</c:v>
                </c:pt>
                <c:pt idx="292">
                  <c:v>43686</c:v>
                </c:pt>
                <c:pt idx="293">
                  <c:v>43693</c:v>
                </c:pt>
                <c:pt idx="294">
                  <c:v>43700</c:v>
                </c:pt>
                <c:pt idx="295">
                  <c:v>43707</c:v>
                </c:pt>
                <c:pt idx="296">
                  <c:v>43714</c:v>
                </c:pt>
                <c:pt idx="297">
                  <c:v>43721</c:v>
                </c:pt>
                <c:pt idx="298">
                  <c:v>43728</c:v>
                </c:pt>
                <c:pt idx="299">
                  <c:v>43735</c:v>
                </c:pt>
                <c:pt idx="300">
                  <c:v>43742</c:v>
                </c:pt>
                <c:pt idx="301">
                  <c:v>43749</c:v>
                </c:pt>
                <c:pt idx="302">
                  <c:v>43756</c:v>
                </c:pt>
                <c:pt idx="303">
                  <c:v>43763</c:v>
                </c:pt>
                <c:pt idx="304">
                  <c:v>43770</c:v>
                </c:pt>
                <c:pt idx="305">
                  <c:v>43777</c:v>
                </c:pt>
                <c:pt idx="306">
                  <c:v>43784</c:v>
                </c:pt>
                <c:pt idx="307">
                  <c:v>43791</c:v>
                </c:pt>
                <c:pt idx="308">
                  <c:v>43798</c:v>
                </c:pt>
                <c:pt idx="309">
                  <c:v>43805</c:v>
                </c:pt>
                <c:pt idx="310">
                  <c:v>43812</c:v>
                </c:pt>
                <c:pt idx="311">
                  <c:v>43819</c:v>
                </c:pt>
                <c:pt idx="312">
                  <c:v>43826</c:v>
                </c:pt>
                <c:pt idx="313">
                  <c:v>43833</c:v>
                </c:pt>
                <c:pt idx="314">
                  <c:v>43840</c:v>
                </c:pt>
                <c:pt idx="315">
                  <c:v>43847</c:v>
                </c:pt>
                <c:pt idx="316">
                  <c:v>43854</c:v>
                </c:pt>
                <c:pt idx="317">
                  <c:v>43861</c:v>
                </c:pt>
                <c:pt idx="318">
                  <c:v>43868</c:v>
                </c:pt>
                <c:pt idx="319">
                  <c:v>43875</c:v>
                </c:pt>
                <c:pt idx="320">
                  <c:v>43882</c:v>
                </c:pt>
                <c:pt idx="321">
                  <c:v>43889</c:v>
                </c:pt>
                <c:pt idx="322">
                  <c:v>43896</c:v>
                </c:pt>
                <c:pt idx="323">
                  <c:v>43903</c:v>
                </c:pt>
                <c:pt idx="324">
                  <c:v>43910</c:v>
                </c:pt>
                <c:pt idx="325">
                  <c:v>43917</c:v>
                </c:pt>
                <c:pt idx="326">
                  <c:v>43924</c:v>
                </c:pt>
                <c:pt idx="327">
                  <c:v>43931</c:v>
                </c:pt>
                <c:pt idx="328">
                  <c:v>43938</c:v>
                </c:pt>
                <c:pt idx="329">
                  <c:v>43945</c:v>
                </c:pt>
                <c:pt idx="330">
                  <c:v>43952</c:v>
                </c:pt>
                <c:pt idx="331">
                  <c:v>43959</c:v>
                </c:pt>
                <c:pt idx="332">
                  <c:v>43966</c:v>
                </c:pt>
                <c:pt idx="333">
                  <c:v>43973</c:v>
                </c:pt>
                <c:pt idx="334">
                  <c:v>43980</c:v>
                </c:pt>
                <c:pt idx="335">
                  <c:v>43987</c:v>
                </c:pt>
                <c:pt idx="336">
                  <c:v>43994</c:v>
                </c:pt>
                <c:pt idx="337">
                  <c:v>44001</c:v>
                </c:pt>
                <c:pt idx="338">
                  <c:v>44008</c:v>
                </c:pt>
                <c:pt idx="339">
                  <c:v>44014</c:v>
                </c:pt>
                <c:pt idx="340">
                  <c:v>44022</c:v>
                </c:pt>
                <c:pt idx="341">
                  <c:v>44029</c:v>
                </c:pt>
                <c:pt idx="342">
                  <c:v>44036</c:v>
                </c:pt>
                <c:pt idx="343">
                  <c:v>44043</c:v>
                </c:pt>
                <c:pt idx="344">
                  <c:v>44050</c:v>
                </c:pt>
                <c:pt idx="345">
                  <c:v>44057</c:v>
                </c:pt>
                <c:pt idx="346">
                  <c:v>44064</c:v>
                </c:pt>
                <c:pt idx="347">
                  <c:v>44071</c:v>
                </c:pt>
                <c:pt idx="348">
                  <c:v>44078</c:v>
                </c:pt>
                <c:pt idx="349">
                  <c:v>44085</c:v>
                </c:pt>
                <c:pt idx="350">
                  <c:v>44092</c:v>
                </c:pt>
                <c:pt idx="351">
                  <c:v>44099</c:v>
                </c:pt>
                <c:pt idx="352">
                  <c:v>44106</c:v>
                </c:pt>
                <c:pt idx="353">
                  <c:v>44113</c:v>
                </c:pt>
                <c:pt idx="354">
                  <c:v>44120</c:v>
                </c:pt>
                <c:pt idx="355">
                  <c:v>44127</c:v>
                </c:pt>
                <c:pt idx="356">
                  <c:v>44134</c:v>
                </c:pt>
                <c:pt idx="357">
                  <c:v>44141</c:v>
                </c:pt>
                <c:pt idx="358">
                  <c:v>44148</c:v>
                </c:pt>
                <c:pt idx="359">
                  <c:v>44155</c:v>
                </c:pt>
                <c:pt idx="360">
                  <c:v>44162</c:v>
                </c:pt>
                <c:pt idx="361">
                  <c:v>44169</c:v>
                </c:pt>
                <c:pt idx="362">
                  <c:v>44176</c:v>
                </c:pt>
                <c:pt idx="363">
                  <c:v>44183</c:v>
                </c:pt>
                <c:pt idx="364">
                  <c:v>44190</c:v>
                </c:pt>
                <c:pt idx="365">
                  <c:v>44197</c:v>
                </c:pt>
                <c:pt idx="366">
                  <c:v>44204</c:v>
                </c:pt>
                <c:pt idx="367">
                  <c:v>44211</c:v>
                </c:pt>
                <c:pt idx="368">
                  <c:v>44218</c:v>
                </c:pt>
                <c:pt idx="369">
                  <c:v>44225</c:v>
                </c:pt>
                <c:pt idx="370">
                  <c:v>44232</c:v>
                </c:pt>
                <c:pt idx="371">
                  <c:v>44239</c:v>
                </c:pt>
                <c:pt idx="372">
                  <c:v>44246</c:v>
                </c:pt>
                <c:pt idx="373">
                  <c:v>44253</c:v>
                </c:pt>
                <c:pt idx="374">
                  <c:v>44260</c:v>
                </c:pt>
                <c:pt idx="375">
                  <c:v>44267</c:v>
                </c:pt>
                <c:pt idx="376">
                  <c:v>44274</c:v>
                </c:pt>
                <c:pt idx="377">
                  <c:v>44281</c:v>
                </c:pt>
                <c:pt idx="378">
                  <c:v>44288</c:v>
                </c:pt>
                <c:pt idx="379">
                  <c:v>44295</c:v>
                </c:pt>
                <c:pt idx="380">
                  <c:v>44302</c:v>
                </c:pt>
                <c:pt idx="381">
                  <c:v>44309</c:v>
                </c:pt>
                <c:pt idx="382">
                  <c:v>44316</c:v>
                </c:pt>
                <c:pt idx="383">
                  <c:v>44323</c:v>
                </c:pt>
                <c:pt idx="384">
                  <c:v>44330</c:v>
                </c:pt>
                <c:pt idx="385">
                  <c:v>44337</c:v>
                </c:pt>
                <c:pt idx="386">
                  <c:v>44344</c:v>
                </c:pt>
                <c:pt idx="387">
                  <c:v>44351</c:v>
                </c:pt>
                <c:pt idx="388">
                  <c:v>44358</c:v>
                </c:pt>
                <c:pt idx="389">
                  <c:v>44365</c:v>
                </c:pt>
                <c:pt idx="390">
                  <c:v>44372</c:v>
                </c:pt>
                <c:pt idx="391">
                  <c:v>44379</c:v>
                </c:pt>
                <c:pt idx="392">
                  <c:v>44386</c:v>
                </c:pt>
                <c:pt idx="393">
                  <c:v>44393</c:v>
                </c:pt>
                <c:pt idx="394">
                  <c:v>44400</c:v>
                </c:pt>
                <c:pt idx="395">
                  <c:v>44407</c:v>
                </c:pt>
                <c:pt idx="396">
                  <c:v>44414</c:v>
                </c:pt>
                <c:pt idx="397">
                  <c:v>44421</c:v>
                </c:pt>
                <c:pt idx="398">
                  <c:v>44428</c:v>
                </c:pt>
                <c:pt idx="399">
                  <c:v>44435</c:v>
                </c:pt>
                <c:pt idx="400">
                  <c:v>44442</c:v>
                </c:pt>
                <c:pt idx="401">
                  <c:v>44449</c:v>
                </c:pt>
                <c:pt idx="402">
                  <c:v>44456</c:v>
                </c:pt>
                <c:pt idx="403">
                  <c:v>44463</c:v>
                </c:pt>
                <c:pt idx="404">
                  <c:v>44470</c:v>
                </c:pt>
                <c:pt idx="405">
                  <c:v>44477</c:v>
                </c:pt>
                <c:pt idx="406">
                  <c:v>44484</c:v>
                </c:pt>
                <c:pt idx="407">
                  <c:v>44491</c:v>
                </c:pt>
                <c:pt idx="408">
                  <c:v>44498</c:v>
                </c:pt>
                <c:pt idx="409">
                  <c:v>44505</c:v>
                </c:pt>
                <c:pt idx="410">
                  <c:v>44512</c:v>
                </c:pt>
                <c:pt idx="411">
                  <c:v>44519</c:v>
                </c:pt>
                <c:pt idx="412">
                  <c:v>44526</c:v>
                </c:pt>
                <c:pt idx="413">
                  <c:v>44533</c:v>
                </c:pt>
                <c:pt idx="414">
                  <c:v>44540</c:v>
                </c:pt>
                <c:pt idx="415">
                  <c:v>44547</c:v>
                </c:pt>
                <c:pt idx="416">
                  <c:v>44553</c:v>
                </c:pt>
                <c:pt idx="417">
                  <c:v>44560</c:v>
                </c:pt>
                <c:pt idx="418">
                  <c:v>44568</c:v>
                </c:pt>
                <c:pt idx="419">
                  <c:v>44575</c:v>
                </c:pt>
                <c:pt idx="420">
                  <c:v>44582</c:v>
                </c:pt>
                <c:pt idx="421">
                  <c:v>44589</c:v>
                </c:pt>
                <c:pt idx="422">
                  <c:v>44596</c:v>
                </c:pt>
                <c:pt idx="423">
                  <c:v>44603</c:v>
                </c:pt>
                <c:pt idx="424">
                  <c:v>44610</c:v>
                </c:pt>
                <c:pt idx="425">
                  <c:v>44617</c:v>
                </c:pt>
                <c:pt idx="426">
                  <c:v>44624</c:v>
                </c:pt>
                <c:pt idx="427">
                  <c:v>44631</c:v>
                </c:pt>
                <c:pt idx="428">
                  <c:v>44638</c:v>
                </c:pt>
                <c:pt idx="429">
                  <c:v>44645</c:v>
                </c:pt>
                <c:pt idx="430">
                  <c:v>44652</c:v>
                </c:pt>
                <c:pt idx="431">
                  <c:v>44659</c:v>
                </c:pt>
                <c:pt idx="432">
                  <c:v>44666</c:v>
                </c:pt>
                <c:pt idx="433">
                  <c:v>44673</c:v>
                </c:pt>
                <c:pt idx="434">
                  <c:v>44680</c:v>
                </c:pt>
                <c:pt idx="435">
                  <c:v>44687</c:v>
                </c:pt>
                <c:pt idx="436">
                  <c:v>44694</c:v>
                </c:pt>
                <c:pt idx="437">
                  <c:v>44701</c:v>
                </c:pt>
                <c:pt idx="438">
                  <c:v>44708</c:v>
                </c:pt>
                <c:pt idx="439">
                  <c:v>44715</c:v>
                </c:pt>
                <c:pt idx="440">
                  <c:v>44722</c:v>
                </c:pt>
                <c:pt idx="441">
                  <c:v>44729</c:v>
                </c:pt>
                <c:pt idx="442">
                  <c:v>44736</c:v>
                </c:pt>
                <c:pt idx="443">
                  <c:v>44743</c:v>
                </c:pt>
                <c:pt idx="444">
                  <c:v>44750</c:v>
                </c:pt>
                <c:pt idx="445">
                  <c:v>44757</c:v>
                </c:pt>
                <c:pt idx="446">
                  <c:v>44764</c:v>
                </c:pt>
                <c:pt idx="447">
                  <c:v>44771</c:v>
                </c:pt>
                <c:pt idx="448">
                  <c:v>44778</c:v>
                </c:pt>
                <c:pt idx="449">
                  <c:v>44785</c:v>
                </c:pt>
                <c:pt idx="450">
                  <c:v>44792</c:v>
                </c:pt>
                <c:pt idx="451">
                  <c:v>44799</c:v>
                </c:pt>
                <c:pt idx="452">
                  <c:v>44806</c:v>
                </c:pt>
                <c:pt idx="453">
                  <c:v>44813</c:v>
                </c:pt>
                <c:pt idx="454">
                  <c:v>44820</c:v>
                </c:pt>
                <c:pt idx="455">
                  <c:v>44827</c:v>
                </c:pt>
                <c:pt idx="456">
                  <c:v>44834</c:v>
                </c:pt>
                <c:pt idx="457">
                  <c:v>44841</c:v>
                </c:pt>
                <c:pt idx="458">
                  <c:v>44848</c:v>
                </c:pt>
                <c:pt idx="459">
                  <c:v>44855</c:v>
                </c:pt>
                <c:pt idx="460">
                  <c:v>44862</c:v>
                </c:pt>
                <c:pt idx="461">
                  <c:v>44869</c:v>
                </c:pt>
                <c:pt idx="462">
                  <c:v>44876</c:v>
                </c:pt>
                <c:pt idx="463">
                  <c:v>44883</c:v>
                </c:pt>
                <c:pt idx="464">
                  <c:v>44890</c:v>
                </c:pt>
                <c:pt idx="465">
                  <c:v>44897</c:v>
                </c:pt>
                <c:pt idx="466">
                  <c:v>44904</c:v>
                </c:pt>
                <c:pt idx="467">
                  <c:v>44911</c:v>
                </c:pt>
                <c:pt idx="468">
                  <c:v>44918</c:v>
                </c:pt>
                <c:pt idx="469">
                  <c:v>44925</c:v>
                </c:pt>
                <c:pt idx="470">
                  <c:v>44932</c:v>
                </c:pt>
                <c:pt idx="471">
                  <c:v>44939</c:v>
                </c:pt>
                <c:pt idx="472">
                  <c:v>44946</c:v>
                </c:pt>
                <c:pt idx="473">
                  <c:v>44953</c:v>
                </c:pt>
                <c:pt idx="474">
                  <c:v>44960</c:v>
                </c:pt>
                <c:pt idx="475">
                  <c:v>44967</c:v>
                </c:pt>
                <c:pt idx="476" formatCode="m/d/yyyy">
                  <c:v>44974</c:v>
                </c:pt>
                <c:pt idx="477" formatCode="m/d/yyyy">
                  <c:v>44981</c:v>
                </c:pt>
                <c:pt idx="478" formatCode="m/d/yyyy">
                  <c:v>44988</c:v>
                </c:pt>
                <c:pt idx="479" formatCode="m/d/yyyy">
                  <c:v>44995</c:v>
                </c:pt>
                <c:pt idx="480" formatCode="m/d/yyyy">
                  <c:v>45002</c:v>
                </c:pt>
                <c:pt idx="481" formatCode="m/d/yyyy">
                  <c:v>45009</c:v>
                </c:pt>
                <c:pt idx="482" formatCode="m/d/yyyy">
                  <c:v>45016</c:v>
                </c:pt>
                <c:pt idx="483" formatCode="m/d/yyyy">
                  <c:v>45023</c:v>
                </c:pt>
                <c:pt idx="484" formatCode="m/d/yyyy">
                  <c:v>45030</c:v>
                </c:pt>
                <c:pt idx="485" formatCode="m/d/yyyy">
                  <c:v>45037</c:v>
                </c:pt>
                <c:pt idx="486" formatCode="m/d/yyyy">
                  <c:v>45044</c:v>
                </c:pt>
                <c:pt idx="487" formatCode="m/d/yyyy">
                  <c:v>45051</c:v>
                </c:pt>
                <c:pt idx="488" formatCode="m/d/yyyy">
                  <c:v>45058</c:v>
                </c:pt>
                <c:pt idx="489" formatCode="m/d/yyyy">
                  <c:v>45065</c:v>
                </c:pt>
                <c:pt idx="490" formatCode="m/d/yyyy">
                  <c:v>45072</c:v>
                </c:pt>
                <c:pt idx="491" formatCode="m/d/yyyy">
                  <c:v>45079</c:v>
                </c:pt>
                <c:pt idx="492" formatCode="m/d/yyyy">
                  <c:v>45086</c:v>
                </c:pt>
                <c:pt idx="493" formatCode="m/d/yyyy">
                  <c:v>45093</c:v>
                </c:pt>
                <c:pt idx="494" formatCode="m/d/yyyy">
                  <c:v>45100</c:v>
                </c:pt>
                <c:pt idx="495" formatCode="m/d/yyyy">
                  <c:v>45107</c:v>
                </c:pt>
                <c:pt idx="496" formatCode="m/d/yyyy">
                  <c:v>45114</c:v>
                </c:pt>
                <c:pt idx="497" formatCode="m/d/yyyy">
                  <c:v>45121</c:v>
                </c:pt>
                <c:pt idx="498" formatCode="m/d/yyyy">
                  <c:v>45128</c:v>
                </c:pt>
                <c:pt idx="499" formatCode="m/d/yyyy">
                  <c:v>45135</c:v>
                </c:pt>
                <c:pt idx="500" formatCode="m/d/yyyy">
                  <c:v>45142</c:v>
                </c:pt>
                <c:pt idx="501" formatCode="m/d/yyyy">
                  <c:v>45149</c:v>
                </c:pt>
                <c:pt idx="502" formatCode="m/d/yyyy">
                  <c:v>45156</c:v>
                </c:pt>
                <c:pt idx="503" formatCode="m/d/yyyy">
                  <c:v>45163</c:v>
                </c:pt>
                <c:pt idx="504" formatCode="m/d/yyyy">
                  <c:v>45170</c:v>
                </c:pt>
                <c:pt idx="505" formatCode="m/d/yyyy">
                  <c:v>45177</c:v>
                </c:pt>
                <c:pt idx="506" formatCode="m/d/yyyy">
                  <c:v>45184</c:v>
                </c:pt>
                <c:pt idx="507" formatCode="m/d/yyyy">
                  <c:v>45191</c:v>
                </c:pt>
                <c:pt idx="508" formatCode="m/d/yyyy">
                  <c:v>45198</c:v>
                </c:pt>
                <c:pt idx="509" formatCode="m/d/yyyy">
                  <c:v>45205</c:v>
                </c:pt>
                <c:pt idx="510" formatCode="m/d/yyyy">
                  <c:v>45212</c:v>
                </c:pt>
                <c:pt idx="511" formatCode="m/d/yyyy">
                  <c:v>45219</c:v>
                </c:pt>
                <c:pt idx="512" formatCode="m/d/yyyy">
                  <c:v>45226</c:v>
                </c:pt>
                <c:pt idx="513" formatCode="m/d/yyyy">
                  <c:v>45233</c:v>
                </c:pt>
                <c:pt idx="514" formatCode="m/d/yyyy">
                  <c:v>45240</c:v>
                </c:pt>
                <c:pt idx="515" formatCode="m/d/yyyy">
                  <c:v>45247</c:v>
                </c:pt>
                <c:pt idx="516" formatCode="m/d/yyyy">
                  <c:v>45254</c:v>
                </c:pt>
                <c:pt idx="517" formatCode="m/d/yyyy">
                  <c:v>45261</c:v>
                </c:pt>
                <c:pt idx="518" formatCode="m/d/yyyy">
                  <c:v>45268</c:v>
                </c:pt>
                <c:pt idx="519" formatCode="m/d/yyyy">
                  <c:v>45275</c:v>
                </c:pt>
                <c:pt idx="520" formatCode="m/d/yyyy">
                  <c:v>45282</c:v>
                </c:pt>
                <c:pt idx="521" formatCode="m/d/yyyy">
                  <c:v>45289</c:v>
                </c:pt>
                <c:pt idx="522" formatCode="m/d/yyyy">
                  <c:v>45296</c:v>
                </c:pt>
                <c:pt idx="523" formatCode="m/d/yyyy">
                  <c:v>45303</c:v>
                </c:pt>
                <c:pt idx="524" formatCode="m/d/yyyy">
                  <c:v>45310</c:v>
                </c:pt>
                <c:pt idx="525" formatCode="m/d/yyyy">
                  <c:v>45317</c:v>
                </c:pt>
                <c:pt idx="526" formatCode="m/d/yyyy">
                  <c:v>45324</c:v>
                </c:pt>
                <c:pt idx="527" formatCode="m/d/yyyy">
                  <c:v>45331</c:v>
                </c:pt>
                <c:pt idx="528" formatCode="m/d/yyyy">
                  <c:v>45338</c:v>
                </c:pt>
                <c:pt idx="529" formatCode="m/d/yyyy">
                  <c:v>45345</c:v>
                </c:pt>
                <c:pt idx="530" formatCode="m/d/yyyy">
                  <c:v>45352</c:v>
                </c:pt>
                <c:pt idx="531" formatCode="m/d/yyyy">
                  <c:v>45359</c:v>
                </c:pt>
                <c:pt idx="532" formatCode="m/d/yyyy">
                  <c:v>45366</c:v>
                </c:pt>
                <c:pt idx="533" formatCode="m/d/yyyy">
                  <c:v>45373</c:v>
                </c:pt>
                <c:pt idx="534" formatCode="m/d/yyyy">
                  <c:v>45380</c:v>
                </c:pt>
                <c:pt idx="535" formatCode="m/d/yyyy">
                  <c:v>45387</c:v>
                </c:pt>
                <c:pt idx="536" formatCode="m/d/yyyy">
                  <c:v>45394</c:v>
                </c:pt>
                <c:pt idx="537" formatCode="m/d/yyyy">
                  <c:v>45401</c:v>
                </c:pt>
                <c:pt idx="538" formatCode="m/d/yyyy">
                  <c:v>45408</c:v>
                </c:pt>
                <c:pt idx="539" formatCode="m/d/yyyy">
                  <c:v>45415</c:v>
                </c:pt>
                <c:pt idx="540" formatCode="m/d/yyyy">
                  <c:v>45422</c:v>
                </c:pt>
                <c:pt idx="541" formatCode="m/d/yyyy">
                  <c:v>45429</c:v>
                </c:pt>
                <c:pt idx="542" formatCode="m/d/yyyy">
                  <c:v>45436</c:v>
                </c:pt>
                <c:pt idx="543" formatCode="m/d/yyyy">
                  <c:v>45443</c:v>
                </c:pt>
                <c:pt idx="544" formatCode="m/d/yyyy">
                  <c:v>45450</c:v>
                </c:pt>
                <c:pt idx="545" formatCode="m/d/yyyy">
                  <c:v>45457</c:v>
                </c:pt>
                <c:pt idx="546" formatCode="m/d/yyyy">
                  <c:v>45464</c:v>
                </c:pt>
                <c:pt idx="547" formatCode="m/d/yyyy">
                  <c:v>45471</c:v>
                </c:pt>
                <c:pt idx="548" formatCode="m/d/yyyy">
                  <c:v>45478</c:v>
                </c:pt>
                <c:pt idx="549" formatCode="m/d/yyyy">
                  <c:v>45485</c:v>
                </c:pt>
                <c:pt idx="550" formatCode="m/d/yyyy">
                  <c:v>45492</c:v>
                </c:pt>
                <c:pt idx="551" formatCode="m/d/yyyy">
                  <c:v>45499</c:v>
                </c:pt>
                <c:pt idx="552" formatCode="m/d/yyyy">
                  <c:v>45506</c:v>
                </c:pt>
                <c:pt idx="553" formatCode="m/d/yyyy">
                  <c:v>45513</c:v>
                </c:pt>
                <c:pt idx="554" formatCode="m/d/yyyy">
                  <c:v>45520</c:v>
                </c:pt>
                <c:pt idx="555" formatCode="m/d/yyyy">
                  <c:v>45527</c:v>
                </c:pt>
                <c:pt idx="556" formatCode="m/d/yyyy">
                  <c:v>45534</c:v>
                </c:pt>
                <c:pt idx="557" formatCode="m/d/yyyy">
                  <c:v>45541</c:v>
                </c:pt>
                <c:pt idx="558" formatCode="m/d/yyyy">
                  <c:v>45548</c:v>
                </c:pt>
                <c:pt idx="559" formatCode="m/d/yyyy">
                  <c:v>45555</c:v>
                </c:pt>
                <c:pt idx="560" formatCode="m/d/yyyy">
                  <c:v>45562</c:v>
                </c:pt>
                <c:pt idx="561" formatCode="m/d/yyyy">
                  <c:v>45569</c:v>
                </c:pt>
                <c:pt idx="562" formatCode="m/d/yyyy">
                  <c:v>45576</c:v>
                </c:pt>
                <c:pt idx="563" formatCode="m/d/yyyy">
                  <c:v>45583</c:v>
                </c:pt>
                <c:pt idx="564" formatCode="m/d/yyyy">
                  <c:v>45590</c:v>
                </c:pt>
                <c:pt idx="565" formatCode="m/d/yyyy">
                  <c:v>45597</c:v>
                </c:pt>
                <c:pt idx="566" formatCode="m/d/yyyy">
                  <c:v>45604</c:v>
                </c:pt>
                <c:pt idx="567" formatCode="m/d/yyyy">
                  <c:v>45611</c:v>
                </c:pt>
                <c:pt idx="568" formatCode="m/d/yyyy">
                  <c:v>45618</c:v>
                </c:pt>
                <c:pt idx="569" formatCode="m/d/yyyy">
                  <c:v>45625</c:v>
                </c:pt>
                <c:pt idx="570" formatCode="m/d/yyyy">
                  <c:v>45632</c:v>
                </c:pt>
                <c:pt idx="571" formatCode="m/d/yyyy">
                  <c:v>45639</c:v>
                </c:pt>
                <c:pt idx="572" formatCode="m/d/yyyy">
                  <c:v>45646</c:v>
                </c:pt>
                <c:pt idx="573" formatCode="m/d/yyyy">
                  <c:v>45653</c:v>
                </c:pt>
              </c:numCache>
            </c:numRef>
          </c:cat>
          <c:val>
            <c:numRef>
              <c:f>Analysis!$K$14:$K$587</c:f>
              <c:numCache>
                <c:formatCode>_("$"* #,##0.00_);_("$"* \(#,##0.00\);_("$"* "-"??_);_(@_)</c:formatCode>
                <c:ptCount val="574"/>
                <c:pt idx="0">
                  <c:v>80.241288398184551</c:v>
                </c:pt>
                <c:pt idx="1">
                  <c:v>80.727136832621611</c:v>
                </c:pt>
                <c:pt idx="2">
                  <c:v>80.906437727602992</c:v>
                </c:pt>
                <c:pt idx="3">
                  <c:v>82.345353828627651</c:v>
                </c:pt>
                <c:pt idx="4">
                  <c:v>83.888237476450698</c:v>
                </c:pt>
                <c:pt idx="5">
                  <c:v>85.626349572232513</c:v>
                </c:pt>
                <c:pt idx="6">
                  <c:v>87.825247119873453</c:v>
                </c:pt>
                <c:pt idx="7">
                  <c:v>92.119915146656112</c:v>
                </c:pt>
                <c:pt idx="8">
                  <c:v>97.867426531219394</c:v>
                </c:pt>
                <c:pt idx="9">
                  <c:v>104.9606881928176</c:v>
                </c:pt>
                <c:pt idx="10">
                  <c:v>113.52698461278443</c:v>
                </c:pt>
                <c:pt idx="11">
                  <c:v>123.90112269866179</c:v>
                </c:pt>
                <c:pt idx="12">
                  <c:v>127.8337283837208</c:v>
                </c:pt>
                <c:pt idx="13">
                  <c:v>127.97176504318421</c:v>
                </c:pt>
                <c:pt idx="14">
                  <c:v>123.39226341350121</c:v>
                </c:pt>
                <c:pt idx="15">
                  <c:v>117.79404707623885</c:v>
                </c:pt>
                <c:pt idx="16">
                  <c:v>114.99238007618749</c:v>
                </c:pt>
                <c:pt idx="17">
                  <c:v>112.57812986162912</c:v>
                </c:pt>
                <c:pt idx="18">
                  <c:v>111.88203719679453</c:v>
                </c:pt>
                <c:pt idx="19">
                  <c:v>110.20647893722401</c:v>
                </c:pt>
                <c:pt idx="20">
                  <c:v>110.68504983598788</c:v>
                </c:pt>
                <c:pt idx="21">
                  <c:v>109.96112498081798</c:v>
                </c:pt>
                <c:pt idx="22">
                  <c:v>112.07514554207063</c:v>
                </c:pt>
                <c:pt idx="23">
                  <c:v>116.13334041116408</c:v>
                </c:pt>
                <c:pt idx="24">
                  <c:v>120.40865177047182</c:v>
                </c:pt>
                <c:pt idx="25">
                  <c:v>126.40854371751161</c:v>
                </c:pt>
                <c:pt idx="26">
                  <c:v>128.17832648455993</c:v>
                </c:pt>
                <c:pt idx="27">
                  <c:v>130.96520925160829</c:v>
                </c:pt>
                <c:pt idx="28">
                  <c:v>131.18977741770931</c:v>
                </c:pt>
                <c:pt idx="29">
                  <c:v>127.78087331110098</c:v>
                </c:pt>
                <c:pt idx="30">
                  <c:v>123.66524198665189</c:v>
                </c:pt>
                <c:pt idx="31">
                  <c:v>119.18141452268395</c:v>
                </c:pt>
                <c:pt idx="32">
                  <c:v>110.98660068384245</c:v>
                </c:pt>
                <c:pt idx="33">
                  <c:v>101.96365268495416</c:v>
                </c:pt>
                <c:pt idx="34">
                  <c:v>96.093800391743997</c:v>
                </c:pt>
                <c:pt idx="35">
                  <c:v>97.784239882374266</c:v>
                </c:pt>
                <c:pt idx="36">
                  <c:v>102.39707877999788</c:v>
                </c:pt>
                <c:pt idx="37">
                  <c:v>106.06727589806349</c:v>
                </c:pt>
                <c:pt idx="38">
                  <c:v>109.94751405003913</c:v>
                </c:pt>
                <c:pt idx="39">
                  <c:v>112.05770608830336</c:v>
                </c:pt>
                <c:pt idx="40">
                  <c:v>112.46765785883912</c:v>
                </c:pt>
                <c:pt idx="41">
                  <c:v>107.47828515761677</c:v>
                </c:pt>
                <c:pt idx="42">
                  <c:v>96.705996020033808</c:v>
                </c:pt>
                <c:pt idx="43">
                  <c:v>91.123757241847798</c:v>
                </c:pt>
                <c:pt idx="44">
                  <c:v>89.331540388745466</c:v>
                </c:pt>
                <c:pt idx="45">
                  <c:v>89.35614896201551</c:v>
                </c:pt>
                <c:pt idx="46">
                  <c:v>89.185221810192445</c:v>
                </c:pt>
                <c:pt idx="47">
                  <c:v>88.718523402402553</c:v>
                </c:pt>
                <c:pt idx="48">
                  <c:v>88.385384907495336</c:v>
                </c:pt>
                <c:pt idx="49">
                  <c:v>87.099008974462663</c:v>
                </c:pt>
                <c:pt idx="50">
                  <c:v>82.701288355490846</c:v>
                </c:pt>
                <c:pt idx="51">
                  <c:v>80.122032169812911</c:v>
                </c:pt>
                <c:pt idx="52">
                  <c:v>79.267719329979201</c:v>
                </c:pt>
                <c:pt idx="53">
                  <c:v>77.666539063958581</c:v>
                </c:pt>
                <c:pt idx="54">
                  <c:v>76.571143448494439</c:v>
                </c:pt>
                <c:pt idx="55">
                  <c:v>75.626692935875695</c:v>
                </c:pt>
                <c:pt idx="56">
                  <c:v>72.600582734523641</c:v>
                </c:pt>
                <c:pt idx="57">
                  <c:v>68.123671926825864</c:v>
                </c:pt>
                <c:pt idx="58">
                  <c:v>64.378455417641987</c:v>
                </c:pt>
                <c:pt idx="59">
                  <c:v>63.554882996805617</c:v>
                </c:pt>
                <c:pt idx="60">
                  <c:v>67.065971738247882</c:v>
                </c:pt>
                <c:pt idx="61">
                  <c:v>67.276090886129069</c:v>
                </c:pt>
                <c:pt idx="62">
                  <c:v>65.283683608300279</c:v>
                </c:pt>
                <c:pt idx="63">
                  <c:v>63.244792599180599</c:v>
                </c:pt>
                <c:pt idx="64">
                  <c:v>61.322663915039641</c:v>
                </c:pt>
                <c:pt idx="65">
                  <c:v>60.628721789578776</c:v>
                </c:pt>
                <c:pt idx="66">
                  <c:v>62.086369622459124</c:v>
                </c:pt>
                <c:pt idx="67">
                  <c:v>64.646200660174259</c:v>
                </c:pt>
                <c:pt idx="68">
                  <c:v>65.988867662658237</c:v>
                </c:pt>
                <c:pt idx="69">
                  <c:v>71.404857353343616</c:v>
                </c:pt>
                <c:pt idx="70">
                  <c:v>77.330420707142551</c:v>
                </c:pt>
                <c:pt idx="71">
                  <c:v>81.659587687108271</c:v>
                </c:pt>
                <c:pt idx="72">
                  <c:v>82.428085280357692</c:v>
                </c:pt>
                <c:pt idx="73">
                  <c:v>82.471269755298096</c:v>
                </c:pt>
                <c:pt idx="74">
                  <c:v>82.615059643306793</c:v>
                </c:pt>
                <c:pt idx="75">
                  <c:v>81.55068780408395</c:v>
                </c:pt>
                <c:pt idx="76">
                  <c:v>79.931198466581719</c:v>
                </c:pt>
                <c:pt idx="77">
                  <c:v>78.193651784687233</c:v>
                </c:pt>
                <c:pt idx="78">
                  <c:v>78.087136207988721</c:v>
                </c:pt>
                <c:pt idx="79">
                  <c:v>79.355700631290176</c:v>
                </c:pt>
                <c:pt idx="80">
                  <c:v>79.406428395153114</c:v>
                </c:pt>
                <c:pt idx="81">
                  <c:v>79.076125973525961</c:v>
                </c:pt>
                <c:pt idx="82">
                  <c:v>79.889700551837791</c:v>
                </c:pt>
                <c:pt idx="83">
                  <c:v>80.892858896979732</c:v>
                </c:pt>
                <c:pt idx="84">
                  <c:v>81.075721624355296</c:v>
                </c:pt>
                <c:pt idx="85">
                  <c:v>80.813626708554821</c:v>
                </c:pt>
                <c:pt idx="86">
                  <c:v>79.009536732367309</c:v>
                </c:pt>
                <c:pt idx="87">
                  <c:v>76.34912130848636</c:v>
                </c:pt>
                <c:pt idx="88">
                  <c:v>74.391398857453936</c:v>
                </c:pt>
                <c:pt idx="89">
                  <c:v>74.000844925691496</c:v>
                </c:pt>
                <c:pt idx="90">
                  <c:v>74.568175661368272</c:v>
                </c:pt>
                <c:pt idx="91">
                  <c:v>76.409233735308703</c:v>
                </c:pt>
                <c:pt idx="92">
                  <c:v>77.616365434830769</c:v>
                </c:pt>
                <c:pt idx="93">
                  <c:v>77.770777233261441</c:v>
                </c:pt>
                <c:pt idx="94">
                  <c:v>76.971187796158446</c:v>
                </c:pt>
                <c:pt idx="95">
                  <c:v>72.153236697827722</c:v>
                </c:pt>
                <c:pt idx="96">
                  <c:v>65.331015647942039</c:v>
                </c:pt>
                <c:pt idx="97">
                  <c:v>61.455574015333681</c:v>
                </c:pt>
                <c:pt idx="98">
                  <c:v>60.067656259979088</c:v>
                </c:pt>
                <c:pt idx="99">
                  <c:v>60.130876748713888</c:v>
                </c:pt>
                <c:pt idx="100">
                  <c:v>60.894407374673989</c:v>
                </c:pt>
                <c:pt idx="101">
                  <c:v>60.601900454622381</c:v>
                </c:pt>
                <c:pt idx="102">
                  <c:v>59.438443098181097</c:v>
                </c:pt>
                <c:pt idx="103">
                  <c:v>58.12280374303586</c:v>
                </c:pt>
                <c:pt idx="104">
                  <c:v>58.028759795126646</c:v>
                </c:pt>
                <c:pt idx="105">
                  <c:v>58.489964387890623</c:v>
                </c:pt>
                <c:pt idx="106">
                  <c:v>60.132715847217447</c:v>
                </c:pt>
                <c:pt idx="107">
                  <c:v>62.807953588397453</c:v>
                </c:pt>
                <c:pt idx="108">
                  <c:v>65.848030590616347</c:v>
                </c:pt>
                <c:pt idx="109">
                  <c:v>67.822017049964728</c:v>
                </c:pt>
                <c:pt idx="110">
                  <c:v>68.497921731613289</c:v>
                </c:pt>
                <c:pt idx="111">
                  <c:v>68.679068730819239</c:v>
                </c:pt>
                <c:pt idx="112">
                  <c:v>68.49655654025878</c:v>
                </c:pt>
                <c:pt idx="113">
                  <c:v>68.208968333371232</c:v>
                </c:pt>
                <c:pt idx="114">
                  <c:v>68.770660591294202</c:v>
                </c:pt>
                <c:pt idx="115">
                  <c:v>68.352722654845678</c:v>
                </c:pt>
                <c:pt idx="116">
                  <c:v>67.690136870800799</c:v>
                </c:pt>
                <c:pt idx="117">
                  <c:v>68.490869713893971</c:v>
                </c:pt>
                <c:pt idx="118">
                  <c:v>68.834519714300782</c:v>
                </c:pt>
                <c:pt idx="119">
                  <c:v>69.120818362996943</c:v>
                </c:pt>
                <c:pt idx="120">
                  <c:v>71.132573708526778</c:v>
                </c:pt>
                <c:pt idx="121">
                  <c:v>73.735651355258184</c:v>
                </c:pt>
                <c:pt idx="122">
                  <c:v>76.210557210333405</c:v>
                </c:pt>
                <c:pt idx="123">
                  <c:v>77.683043483206191</c:v>
                </c:pt>
                <c:pt idx="124">
                  <c:v>79.310533075431564</c:v>
                </c:pt>
                <c:pt idx="125">
                  <c:v>78.325802383181596</c:v>
                </c:pt>
                <c:pt idx="126">
                  <c:v>79.058819571772119</c:v>
                </c:pt>
                <c:pt idx="127">
                  <c:v>81.638765254141589</c:v>
                </c:pt>
                <c:pt idx="128">
                  <c:v>83.034866143903486</c:v>
                </c:pt>
                <c:pt idx="129">
                  <c:v>84.651046981175213</c:v>
                </c:pt>
                <c:pt idx="130">
                  <c:v>83.911311809166179</c:v>
                </c:pt>
                <c:pt idx="131">
                  <c:v>82.831465850573124</c:v>
                </c:pt>
                <c:pt idx="132">
                  <c:v>81.430400844676143</c:v>
                </c:pt>
                <c:pt idx="133">
                  <c:v>78.882373997705827</c:v>
                </c:pt>
                <c:pt idx="134">
                  <c:v>74.525846847287653</c:v>
                </c:pt>
                <c:pt idx="135">
                  <c:v>70.891127119061466</c:v>
                </c:pt>
                <c:pt idx="136">
                  <c:v>68.571539634207639</c:v>
                </c:pt>
                <c:pt idx="137">
                  <c:v>68.453832315600778</c:v>
                </c:pt>
                <c:pt idx="138">
                  <c:v>68.358154467539933</c:v>
                </c:pt>
                <c:pt idx="139">
                  <c:v>67.491937517395797</c:v>
                </c:pt>
                <c:pt idx="140">
                  <c:v>67.849709531652962</c:v>
                </c:pt>
                <c:pt idx="141">
                  <c:v>66.443901762625089</c:v>
                </c:pt>
                <c:pt idx="142">
                  <c:v>63.481140568396171</c:v>
                </c:pt>
                <c:pt idx="143">
                  <c:v>60.6041938173056</c:v>
                </c:pt>
                <c:pt idx="144">
                  <c:v>57.738052352498869</c:v>
                </c:pt>
                <c:pt idx="145">
                  <c:v>57.615803746070341</c:v>
                </c:pt>
                <c:pt idx="146">
                  <c:v>57.239307214946805</c:v>
                </c:pt>
                <c:pt idx="147">
                  <c:v>56.756572565970252</c:v>
                </c:pt>
                <c:pt idx="148">
                  <c:v>56.225726487762891</c:v>
                </c:pt>
                <c:pt idx="149">
                  <c:v>55.057403362754471</c:v>
                </c:pt>
                <c:pt idx="150">
                  <c:v>54.262675555878033</c:v>
                </c:pt>
                <c:pt idx="151">
                  <c:v>54.634822043796646</c:v>
                </c:pt>
                <c:pt idx="152">
                  <c:v>56.87981167928271</c:v>
                </c:pt>
                <c:pt idx="153">
                  <c:v>60.890661102666037</c:v>
                </c:pt>
                <c:pt idx="154">
                  <c:v>62.85576777147412</c:v>
                </c:pt>
                <c:pt idx="155">
                  <c:v>63.609150164628495</c:v>
                </c:pt>
                <c:pt idx="156">
                  <c:v>63.737416930028019</c:v>
                </c:pt>
                <c:pt idx="157">
                  <c:v>64.433614179030911</c:v>
                </c:pt>
                <c:pt idx="158">
                  <c:v>68.049786257094624</c:v>
                </c:pt>
                <c:pt idx="159">
                  <c:v>69.851268898255825</c:v>
                </c:pt>
                <c:pt idx="160">
                  <c:v>71.272874557950146</c:v>
                </c:pt>
                <c:pt idx="161">
                  <c:v>73.698102271044007</c:v>
                </c:pt>
                <c:pt idx="162">
                  <c:v>76.570173994954772</c:v>
                </c:pt>
                <c:pt idx="163">
                  <c:v>78.33217897978021</c:v>
                </c:pt>
                <c:pt idx="164">
                  <c:v>76.783907098667257</c:v>
                </c:pt>
                <c:pt idx="165">
                  <c:v>73.839822728857456</c:v>
                </c:pt>
                <c:pt idx="166">
                  <c:v>73.789965117318602</c:v>
                </c:pt>
                <c:pt idx="167">
                  <c:v>73.430238132349459</c:v>
                </c:pt>
                <c:pt idx="168">
                  <c:v>71.777010858681763</c:v>
                </c:pt>
                <c:pt idx="169">
                  <c:v>68.81530109968763</c:v>
                </c:pt>
                <c:pt idx="170">
                  <c:v>66.726303140231622</c:v>
                </c:pt>
                <c:pt idx="171">
                  <c:v>64.890933976928196</c:v>
                </c:pt>
                <c:pt idx="172">
                  <c:v>63.291455232030607</c:v>
                </c:pt>
                <c:pt idx="173">
                  <c:v>63.092016842657124</c:v>
                </c:pt>
                <c:pt idx="174">
                  <c:v>67.950018147863176</c:v>
                </c:pt>
                <c:pt idx="175">
                  <c:v>74.064013768857251</c:v>
                </c:pt>
                <c:pt idx="176">
                  <c:v>77.519139637200482</c:v>
                </c:pt>
                <c:pt idx="177">
                  <c:v>78.927179795941584</c:v>
                </c:pt>
                <c:pt idx="178">
                  <c:v>80.457787399525188</c:v>
                </c:pt>
                <c:pt idx="179">
                  <c:v>82.49655183263593</c:v>
                </c:pt>
                <c:pt idx="180">
                  <c:v>86.891029072614643</c:v>
                </c:pt>
                <c:pt idx="181">
                  <c:v>91.646799027877563</c:v>
                </c:pt>
                <c:pt idx="182">
                  <c:v>92.944241192776545</c:v>
                </c:pt>
                <c:pt idx="183">
                  <c:v>94.037282651840044</c:v>
                </c:pt>
                <c:pt idx="184">
                  <c:v>94.071595017329983</c:v>
                </c:pt>
                <c:pt idx="185">
                  <c:v>92.663676309826286</c:v>
                </c:pt>
                <c:pt idx="186">
                  <c:v>89.767610204376879</c:v>
                </c:pt>
                <c:pt idx="187">
                  <c:v>87.444267445577154</c:v>
                </c:pt>
                <c:pt idx="188">
                  <c:v>86.09851016455292</c:v>
                </c:pt>
                <c:pt idx="189">
                  <c:v>83.232622909985366</c:v>
                </c:pt>
                <c:pt idx="190">
                  <c:v>77.813145070782568</c:v>
                </c:pt>
                <c:pt idx="191">
                  <c:v>72.886715847978962</c:v>
                </c:pt>
                <c:pt idx="192">
                  <c:v>70.551786801970181</c:v>
                </c:pt>
                <c:pt idx="193">
                  <c:v>65.907371484469806</c:v>
                </c:pt>
                <c:pt idx="194">
                  <c:v>61.246492323399991</c:v>
                </c:pt>
                <c:pt idx="195">
                  <c:v>58.475335144285822</c:v>
                </c:pt>
                <c:pt idx="196">
                  <c:v>60.378186889053197</c:v>
                </c:pt>
                <c:pt idx="197">
                  <c:v>63.415408711989485</c:v>
                </c:pt>
                <c:pt idx="198">
                  <c:v>67.524452340251443</c:v>
                </c:pt>
                <c:pt idx="199">
                  <c:v>70.269117850095924</c:v>
                </c:pt>
                <c:pt idx="200">
                  <c:v>70.446268258033243</c:v>
                </c:pt>
                <c:pt idx="201">
                  <c:v>69.292495832954799</c:v>
                </c:pt>
                <c:pt idx="202">
                  <c:v>68.036196614947627</c:v>
                </c:pt>
                <c:pt idx="203">
                  <c:v>67.159806957691913</c:v>
                </c:pt>
                <c:pt idx="204">
                  <c:v>68.426630806213623</c:v>
                </c:pt>
                <c:pt idx="205">
                  <c:v>69.214882997459156</c:v>
                </c:pt>
                <c:pt idx="206">
                  <c:v>66.20292936095008</c:v>
                </c:pt>
                <c:pt idx="207">
                  <c:v>64.560448062427994</c:v>
                </c:pt>
                <c:pt idx="208">
                  <c:v>65.73887626294443</c:v>
                </c:pt>
                <c:pt idx="209">
                  <c:v>68.825523914830754</c:v>
                </c:pt>
                <c:pt idx="210">
                  <c:v>72.832336285173866</c:v>
                </c:pt>
                <c:pt idx="211">
                  <c:v>74.448944186059933</c:v>
                </c:pt>
                <c:pt idx="212">
                  <c:v>74.981908309435795</c:v>
                </c:pt>
                <c:pt idx="213">
                  <c:v>75.708155969857515</c:v>
                </c:pt>
                <c:pt idx="214">
                  <c:v>74.448961518377374</c:v>
                </c:pt>
                <c:pt idx="215">
                  <c:v>72.078760592821681</c:v>
                </c:pt>
                <c:pt idx="216">
                  <c:v>70.677101510551452</c:v>
                </c:pt>
                <c:pt idx="217">
                  <c:v>69.325531443137393</c:v>
                </c:pt>
                <c:pt idx="218">
                  <c:v>68.344394026285954</c:v>
                </c:pt>
                <c:pt idx="219">
                  <c:v>65.838725651488957</c:v>
                </c:pt>
                <c:pt idx="220">
                  <c:v>62.51246033814634</c:v>
                </c:pt>
                <c:pt idx="221">
                  <c:v>58.926828381174829</c:v>
                </c:pt>
                <c:pt idx="222">
                  <c:v>56.585048702372752</c:v>
                </c:pt>
                <c:pt idx="223">
                  <c:v>56.33937335094943</c:v>
                </c:pt>
                <c:pt idx="224">
                  <c:v>60.717630090779338</c:v>
                </c:pt>
                <c:pt idx="225">
                  <c:v>63.010013971834468</c:v>
                </c:pt>
                <c:pt idx="226">
                  <c:v>63.939030422672332</c:v>
                </c:pt>
                <c:pt idx="227">
                  <c:v>65.949885159055398</c:v>
                </c:pt>
                <c:pt idx="228">
                  <c:v>69.037257323008774</c:v>
                </c:pt>
                <c:pt idx="229">
                  <c:v>69.821977138382579</c:v>
                </c:pt>
                <c:pt idx="230">
                  <c:v>71.863896953756367</c:v>
                </c:pt>
                <c:pt idx="231">
                  <c:v>76.074038931444363</c:v>
                </c:pt>
                <c:pt idx="232">
                  <c:v>81.773403197763059</c:v>
                </c:pt>
                <c:pt idx="233">
                  <c:v>83.910380350986145</c:v>
                </c:pt>
                <c:pt idx="234">
                  <c:v>82.031848523633002</c:v>
                </c:pt>
                <c:pt idx="235">
                  <c:v>81.627063510692466</c:v>
                </c:pt>
                <c:pt idx="236">
                  <c:v>79.776470553334036</c:v>
                </c:pt>
                <c:pt idx="237">
                  <c:v>76.63892531065575</c:v>
                </c:pt>
                <c:pt idx="238">
                  <c:v>71.635916709370136</c:v>
                </c:pt>
                <c:pt idx="239">
                  <c:v>65.916976109371717</c:v>
                </c:pt>
                <c:pt idx="240">
                  <c:v>59.419556713308609</c:v>
                </c:pt>
                <c:pt idx="241">
                  <c:v>54.472915898396735</c:v>
                </c:pt>
                <c:pt idx="242">
                  <c:v>51.063045940095073</c:v>
                </c:pt>
                <c:pt idx="243">
                  <c:v>49.668352615624343</c:v>
                </c:pt>
                <c:pt idx="244">
                  <c:v>51.752797955923235</c:v>
                </c:pt>
                <c:pt idx="245">
                  <c:v>57.642696868826462</c:v>
                </c:pt>
                <c:pt idx="246">
                  <c:v>65.269083367807539</c:v>
                </c:pt>
                <c:pt idx="247">
                  <c:v>70.086233894477957</c:v>
                </c:pt>
                <c:pt idx="248">
                  <c:v>70.821722991755991</c:v>
                </c:pt>
                <c:pt idx="249">
                  <c:v>70.046557571838761</c:v>
                </c:pt>
                <c:pt idx="250">
                  <c:v>68.306549737850375</c:v>
                </c:pt>
                <c:pt idx="251">
                  <c:v>66.353837229020598</c:v>
                </c:pt>
                <c:pt idx="252">
                  <c:v>66.259156099513874</c:v>
                </c:pt>
                <c:pt idx="253">
                  <c:v>63.342953099104605</c:v>
                </c:pt>
                <c:pt idx="254">
                  <c:v>59.699259572190172</c:v>
                </c:pt>
                <c:pt idx="255">
                  <c:v>58.757584739410447</c:v>
                </c:pt>
                <c:pt idx="256">
                  <c:v>58.130404306698196</c:v>
                </c:pt>
                <c:pt idx="257">
                  <c:v>58.640950389089383</c:v>
                </c:pt>
                <c:pt idx="258">
                  <c:v>58.109450015691706</c:v>
                </c:pt>
                <c:pt idx="259">
                  <c:v>56.541652086887837</c:v>
                </c:pt>
                <c:pt idx="260">
                  <c:v>56.305698867928967</c:v>
                </c:pt>
                <c:pt idx="261">
                  <c:v>57.324785083149976</c:v>
                </c:pt>
                <c:pt idx="262">
                  <c:v>59.666091959275477</c:v>
                </c:pt>
                <c:pt idx="263">
                  <c:v>60.218279686229089</c:v>
                </c:pt>
                <c:pt idx="264">
                  <c:v>59.836527578815634</c:v>
                </c:pt>
                <c:pt idx="265">
                  <c:v>58.849590910522622</c:v>
                </c:pt>
                <c:pt idx="266">
                  <c:v>57.427240524525878</c:v>
                </c:pt>
                <c:pt idx="267">
                  <c:v>55.913998305928956</c:v>
                </c:pt>
                <c:pt idx="268">
                  <c:v>53.94642614905537</c:v>
                </c:pt>
                <c:pt idx="269">
                  <c:v>52.975019356090314</c:v>
                </c:pt>
                <c:pt idx="270">
                  <c:v>53.853013701668289</c:v>
                </c:pt>
                <c:pt idx="271">
                  <c:v>58.939999244549583</c:v>
                </c:pt>
                <c:pt idx="272">
                  <c:v>67.505562633791897</c:v>
                </c:pt>
                <c:pt idx="273">
                  <c:v>76.985861933205996</c:v>
                </c:pt>
                <c:pt idx="274">
                  <c:v>78.558335242426224</c:v>
                </c:pt>
                <c:pt idx="275">
                  <c:v>79.488309818947201</c:v>
                </c:pt>
                <c:pt idx="276">
                  <c:v>82.163030364822092</c:v>
                </c:pt>
                <c:pt idx="277">
                  <c:v>83.325931580401146</c:v>
                </c:pt>
                <c:pt idx="278">
                  <c:v>82.011699628807548</c:v>
                </c:pt>
                <c:pt idx="279">
                  <c:v>82.601320240018396</c:v>
                </c:pt>
                <c:pt idx="280">
                  <c:v>84.311201609282222</c:v>
                </c:pt>
                <c:pt idx="281">
                  <c:v>82.662525970421726</c:v>
                </c:pt>
                <c:pt idx="282">
                  <c:v>80.560757933796566</c:v>
                </c:pt>
                <c:pt idx="283">
                  <c:v>79.698725918861356</c:v>
                </c:pt>
                <c:pt idx="284">
                  <c:v>79.224399412429776</c:v>
                </c:pt>
                <c:pt idx="285">
                  <c:v>78.045138044302433</c:v>
                </c:pt>
                <c:pt idx="286">
                  <c:v>73.425326242245788</c:v>
                </c:pt>
                <c:pt idx="287">
                  <c:v>70.870661482821106</c:v>
                </c:pt>
                <c:pt idx="288">
                  <c:v>70.661018239252201</c:v>
                </c:pt>
                <c:pt idx="289">
                  <c:v>73.770095966856758</c:v>
                </c:pt>
                <c:pt idx="290">
                  <c:v>81.633641810112351</c:v>
                </c:pt>
                <c:pt idx="291">
                  <c:v>83.137964517662724</c:v>
                </c:pt>
                <c:pt idx="292">
                  <c:v>80.945168309399932</c:v>
                </c:pt>
                <c:pt idx="293">
                  <c:v>78.915338342427304</c:v>
                </c:pt>
                <c:pt idx="294">
                  <c:v>74.374738624473991</c:v>
                </c:pt>
                <c:pt idx="295">
                  <c:v>67.058057186440408</c:v>
                </c:pt>
                <c:pt idx="296">
                  <c:v>63.648897742667614</c:v>
                </c:pt>
                <c:pt idx="297">
                  <c:v>58.787343493519359</c:v>
                </c:pt>
                <c:pt idx="298">
                  <c:v>56.417115964889575</c:v>
                </c:pt>
                <c:pt idx="299">
                  <c:v>58.638129559246345</c:v>
                </c:pt>
                <c:pt idx="300">
                  <c:v>61.367454793587051</c:v>
                </c:pt>
                <c:pt idx="301">
                  <c:v>64.49352629071646</c:v>
                </c:pt>
                <c:pt idx="302">
                  <c:v>67.129868179447584</c:v>
                </c:pt>
                <c:pt idx="303">
                  <c:v>64.932707774338937</c:v>
                </c:pt>
                <c:pt idx="304">
                  <c:v>61.886788178056065</c:v>
                </c:pt>
                <c:pt idx="305">
                  <c:v>61.408734385979258</c:v>
                </c:pt>
                <c:pt idx="306">
                  <c:v>62.607241582566672</c:v>
                </c:pt>
                <c:pt idx="307">
                  <c:v>61.545273041002531</c:v>
                </c:pt>
                <c:pt idx="308">
                  <c:v>60.459732742991648</c:v>
                </c:pt>
                <c:pt idx="309">
                  <c:v>61.554728722668159</c:v>
                </c:pt>
                <c:pt idx="310">
                  <c:v>63.082216258549394</c:v>
                </c:pt>
                <c:pt idx="311">
                  <c:v>61.362376054329097</c:v>
                </c:pt>
                <c:pt idx="312">
                  <c:v>60.955676912411178</c:v>
                </c:pt>
                <c:pt idx="313">
                  <c:v>61.171468247411084</c:v>
                </c:pt>
                <c:pt idx="314">
                  <c:v>61.023753526518959</c:v>
                </c:pt>
                <c:pt idx="315">
                  <c:v>61.96781797377092</c:v>
                </c:pt>
                <c:pt idx="316">
                  <c:v>63.868661052009401</c:v>
                </c:pt>
                <c:pt idx="317">
                  <c:v>62.921717937227704</c:v>
                </c:pt>
                <c:pt idx="318">
                  <c:v>58.878762098372604</c:v>
                </c:pt>
                <c:pt idx="319">
                  <c:v>56.344916057073597</c:v>
                </c:pt>
                <c:pt idx="320">
                  <c:v>56.735353807379106</c:v>
                </c:pt>
                <c:pt idx="321">
                  <c:v>57.163930269556531</c:v>
                </c:pt>
                <c:pt idx="322">
                  <c:v>58.35650230661642</c:v>
                </c:pt>
                <c:pt idx="323">
                  <c:v>60.666217946948223</c:v>
                </c:pt>
                <c:pt idx="324">
                  <c:v>65.09590699451465</c:v>
                </c:pt>
                <c:pt idx="325">
                  <c:v>67.773753004082863</c:v>
                </c:pt>
                <c:pt idx="326">
                  <c:v>56.943795055048597</c:v>
                </c:pt>
                <c:pt idx="327">
                  <c:v>47.618999296984661</c:v>
                </c:pt>
                <c:pt idx="328">
                  <c:v>44.861674182941989</c:v>
                </c:pt>
                <c:pt idx="329">
                  <c:v>52.160977157735417</c:v>
                </c:pt>
                <c:pt idx="330">
                  <c:v>63.128956933598175</c:v>
                </c:pt>
                <c:pt idx="331">
                  <c:v>71.359103096263496</c:v>
                </c:pt>
                <c:pt idx="332">
                  <c:v>72.114968077895924</c:v>
                </c:pt>
                <c:pt idx="333">
                  <c:v>66.650508881535728</c:v>
                </c:pt>
                <c:pt idx="334">
                  <c:v>62.808599801403886</c:v>
                </c:pt>
                <c:pt idx="335">
                  <c:v>53.856444960713674</c:v>
                </c:pt>
                <c:pt idx="336">
                  <c:v>49.630940259811346</c:v>
                </c:pt>
                <c:pt idx="337">
                  <c:v>46.53490554654536</c:v>
                </c:pt>
                <c:pt idx="338">
                  <c:v>46.607750092018776</c:v>
                </c:pt>
                <c:pt idx="339">
                  <c:v>46.541181239632522</c:v>
                </c:pt>
                <c:pt idx="340">
                  <c:v>47.174021824170843</c:v>
                </c:pt>
                <c:pt idx="341">
                  <c:v>49.224319336159752</c:v>
                </c:pt>
                <c:pt idx="342">
                  <c:v>51.944251399125143</c:v>
                </c:pt>
                <c:pt idx="343">
                  <c:v>54.592195967164656</c:v>
                </c:pt>
                <c:pt idx="344">
                  <c:v>53.406009387229616</c:v>
                </c:pt>
                <c:pt idx="345">
                  <c:v>54.80171086836782</c:v>
                </c:pt>
                <c:pt idx="346">
                  <c:v>56.784975849502821</c:v>
                </c:pt>
                <c:pt idx="347">
                  <c:v>57.339883947561972</c:v>
                </c:pt>
                <c:pt idx="348">
                  <c:v>60.362080150917635</c:v>
                </c:pt>
                <c:pt idx="349">
                  <c:v>64.81496824858624</c:v>
                </c:pt>
                <c:pt idx="350">
                  <c:v>72.274934251135136</c:v>
                </c:pt>
                <c:pt idx="351">
                  <c:v>75.998163614706726</c:v>
                </c:pt>
                <c:pt idx="352">
                  <c:v>77.655139659197403</c:v>
                </c:pt>
                <c:pt idx="353">
                  <c:v>78.603119722069806</c:v>
                </c:pt>
                <c:pt idx="354">
                  <c:v>79.309776043372551</c:v>
                </c:pt>
                <c:pt idx="355">
                  <c:v>78.878453295968598</c:v>
                </c:pt>
                <c:pt idx="356">
                  <c:v>73.919495590814293</c:v>
                </c:pt>
                <c:pt idx="357">
                  <c:v>71.619373205907507</c:v>
                </c:pt>
                <c:pt idx="358">
                  <c:v>70.664081511328064</c:v>
                </c:pt>
                <c:pt idx="359">
                  <c:v>68.180299939866956</c:v>
                </c:pt>
                <c:pt idx="360">
                  <c:v>67.286682561542221</c:v>
                </c:pt>
                <c:pt idx="361">
                  <c:v>66.697528534155737</c:v>
                </c:pt>
                <c:pt idx="362">
                  <c:v>66.047408206960625</c:v>
                </c:pt>
                <c:pt idx="363">
                  <c:v>63.331960852710466</c:v>
                </c:pt>
                <c:pt idx="364">
                  <c:v>61.506521454445391</c:v>
                </c:pt>
                <c:pt idx="365">
                  <c:v>62.725397123750753</c:v>
                </c:pt>
                <c:pt idx="366">
                  <c:v>65.081768722846988</c:v>
                </c:pt>
                <c:pt idx="367">
                  <c:v>66.534319459722781</c:v>
                </c:pt>
                <c:pt idx="368">
                  <c:v>66.71827351304924</c:v>
                </c:pt>
                <c:pt idx="369">
                  <c:v>69.024057700306329</c:v>
                </c:pt>
                <c:pt idx="370">
                  <c:v>71.677221310839684</c:v>
                </c:pt>
                <c:pt idx="371">
                  <c:v>75.776393398227242</c:v>
                </c:pt>
                <c:pt idx="372">
                  <c:v>79.302785956454215</c:v>
                </c:pt>
                <c:pt idx="373">
                  <c:v>83.561374838065746</c:v>
                </c:pt>
                <c:pt idx="374">
                  <c:v>87.093219627451461</c:v>
                </c:pt>
                <c:pt idx="375">
                  <c:v>90.798074944735177</c:v>
                </c:pt>
                <c:pt idx="376">
                  <c:v>94.325755525402883</c:v>
                </c:pt>
                <c:pt idx="377">
                  <c:v>98.937689576630433</c:v>
                </c:pt>
                <c:pt idx="378">
                  <c:v>101.41953336503258</c:v>
                </c:pt>
                <c:pt idx="379">
                  <c:v>103.35575839349809</c:v>
                </c:pt>
                <c:pt idx="380">
                  <c:v>105.29157929169918</c:v>
                </c:pt>
                <c:pt idx="381">
                  <c:v>109.10200799812583</c:v>
                </c:pt>
                <c:pt idx="382">
                  <c:v>109.66653589537017</c:v>
                </c:pt>
                <c:pt idx="383">
                  <c:v>113.34257985887319</c:v>
                </c:pt>
                <c:pt idx="384">
                  <c:v>114.13218923062496</c:v>
                </c:pt>
                <c:pt idx="385">
                  <c:v>113.64966813643767</c:v>
                </c:pt>
                <c:pt idx="386">
                  <c:v>115.44337231578217</c:v>
                </c:pt>
                <c:pt idx="387">
                  <c:v>118.71168254771719</c:v>
                </c:pt>
                <c:pt idx="388">
                  <c:v>124.80696810875874</c:v>
                </c:pt>
                <c:pt idx="389">
                  <c:v>124.43134977415116</c:v>
                </c:pt>
                <c:pt idx="390">
                  <c:v>116.43984984337436</c:v>
                </c:pt>
                <c:pt idx="391">
                  <c:v>111.76305861842503</c:v>
                </c:pt>
                <c:pt idx="392">
                  <c:v>112.34055388214942</c:v>
                </c:pt>
                <c:pt idx="393">
                  <c:v>114.4766452663346</c:v>
                </c:pt>
                <c:pt idx="394">
                  <c:v>112.99892071360676</c:v>
                </c:pt>
                <c:pt idx="395">
                  <c:v>112.52138248848561</c:v>
                </c:pt>
                <c:pt idx="396">
                  <c:v>111.55350784361383</c:v>
                </c:pt>
                <c:pt idx="397">
                  <c:v>110.13974120681438</c:v>
                </c:pt>
                <c:pt idx="398">
                  <c:v>108.54925867648075</c:v>
                </c:pt>
                <c:pt idx="399">
                  <c:v>104.27152281594101</c:v>
                </c:pt>
                <c:pt idx="400">
                  <c:v>99.586512725571268</c:v>
                </c:pt>
                <c:pt idx="401">
                  <c:v>97.349315653832605</c:v>
                </c:pt>
                <c:pt idx="402">
                  <c:v>93.122415184731665</c:v>
                </c:pt>
                <c:pt idx="403">
                  <c:v>90.642162251486624</c:v>
                </c:pt>
                <c:pt idx="404">
                  <c:v>92.424835121044566</c:v>
                </c:pt>
                <c:pt idx="405">
                  <c:v>89.859141465717912</c:v>
                </c:pt>
                <c:pt idx="406">
                  <c:v>85.849836517148603</c:v>
                </c:pt>
                <c:pt idx="407">
                  <c:v>82.360543187421101</c:v>
                </c:pt>
                <c:pt idx="408">
                  <c:v>78.587394999586209</c:v>
                </c:pt>
                <c:pt idx="409">
                  <c:v>78.23738987424484</c:v>
                </c:pt>
                <c:pt idx="410">
                  <c:v>75.520962308001671</c:v>
                </c:pt>
                <c:pt idx="411">
                  <c:v>72.289286257819583</c:v>
                </c:pt>
                <c:pt idx="412">
                  <c:v>69.964652349577165</c:v>
                </c:pt>
                <c:pt idx="413">
                  <c:v>71.564922625811946</c:v>
                </c:pt>
                <c:pt idx="414">
                  <c:v>73.665423830125135</c:v>
                </c:pt>
                <c:pt idx="415">
                  <c:v>73.740837582631897</c:v>
                </c:pt>
                <c:pt idx="416">
                  <c:v>72.674299939204857</c:v>
                </c:pt>
                <c:pt idx="417">
                  <c:v>73.202330185383232</c:v>
                </c:pt>
                <c:pt idx="418">
                  <c:v>75.770516360618657</c:v>
                </c:pt>
                <c:pt idx="419">
                  <c:v>77.208225653184684</c:v>
                </c:pt>
                <c:pt idx="420">
                  <c:v>79.393380585158468</c:v>
                </c:pt>
                <c:pt idx="421">
                  <c:v>84.731151627724245</c:v>
                </c:pt>
                <c:pt idx="422">
                  <c:v>88.511477649219131</c:v>
                </c:pt>
                <c:pt idx="423">
                  <c:v>93.748246865658444</c:v>
                </c:pt>
                <c:pt idx="424">
                  <c:v>99.88662239291142</c:v>
                </c:pt>
                <c:pt idx="425">
                  <c:v>101.08566865526532</c:v>
                </c:pt>
                <c:pt idx="426">
                  <c:v>101.50062213679422</c:v>
                </c:pt>
                <c:pt idx="427">
                  <c:v>104.34067349711214</c:v>
                </c:pt>
                <c:pt idx="428">
                  <c:v>104.53202977832572</c:v>
                </c:pt>
                <c:pt idx="429">
                  <c:v>105.49786964264017</c:v>
                </c:pt>
                <c:pt idx="430">
                  <c:v>103.83443937551195</c:v>
                </c:pt>
                <c:pt idx="431">
                  <c:v>101.13743071677162</c:v>
                </c:pt>
                <c:pt idx="432">
                  <c:v>102.36099915567922</c:v>
                </c:pt>
                <c:pt idx="433">
                  <c:v>105.43850764612741</c:v>
                </c:pt>
                <c:pt idx="434">
                  <c:v>104.00717876551514</c:v>
                </c:pt>
                <c:pt idx="435">
                  <c:v>104.14347091829403</c:v>
                </c:pt>
                <c:pt idx="436">
                  <c:v>102.98794482305706</c:v>
                </c:pt>
                <c:pt idx="437">
                  <c:v>105.86292854573178</c:v>
                </c:pt>
                <c:pt idx="438">
                  <c:v>107.7179319370651</c:v>
                </c:pt>
                <c:pt idx="439">
                  <c:v>109.76883536800659</c:v>
                </c:pt>
                <c:pt idx="440">
                  <c:v>110.20767686730795</c:v>
                </c:pt>
                <c:pt idx="441">
                  <c:v>112.39930597786491</c:v>
                </c:pt>
                <c:pt idx="442">
                  <c:v>114.15848272090203</c:v>
                </c:pt>
                <c:pt idx="443">
                  <c:v>112.5405789919545</c:v>
                </c:pt>
                <c:pt idx="444">
                  <c:v>115.63570311962815</c:v>
                </c:pt>
                <c:pt idx="445">
                  <c:v>117.9301976434069</c:v>
                </c:pt>
                <c:pt idx="446">
                  <c:v>122.23487749057139</c:v>
                </c:pt>
                <c:pt idx="447">
                  <c:v>123.91432568357953</c:v>
                </c:pt>
                <c:pt idx="448">
                  <c:v>124.38132639886767</c:v>
                </c:pt>
                <c:pt idx="449">
                  <c:v>124.32771731733075</c:v>
                </c:pt>
                <c:pt idx="450">
                  <c:v>122.19309179598883</c:v>
                </c:pt>
                <c:pt idx="451">
                  <c:v>110.78305805679719</c:v>
                </c:pt>
                <c:pt idx="452">
                  <c:v>102.9733796600503</c:v>
                </c:pt>
                <c:pt idx="453">
                  <c:v>99.92173699666256</c:v>
                </c:pt>
                <c:pt idx="454">
                  <c:v>100.03838279773218</c:v>
                </c:pt>
                <c:pt idx="455">
                  <c:v>99.388345190082191</c:v>
                </c:pt>
                <c:pt idx="456">
                  <c:v>95.617435550287198</c:v>
                </c:pt>
                <c:pt idx="457">
                  <c:v>94.950750473841623</c:v>
                </c:pt>
                <c:pt idx="458">
                  <c:v>95.115591470433401</c:v>
                </c:pt>
                <c:pt idx="459">
                  <c:v>97.495355459330526</c:v>
                </c:pt>
                <c:pt idx="460">
                  <c:v>96.03390852756884</c:v>
                </c:pt>
                <c:pt idx="461">
                  <c:v>91.903099522714498</c:v>
                </c:pt>
                <c:pt idx="462">
                  <c:v>89.954347252285757</c:v>
                </c:pt>
                <c:pt idx="463">
                  <c:v>88.593408791071965</c:v>
                </c:pt>
                <c:pt idx="464">
                  <c:v>86.548969447163444</c:v>
                </c:pt>
                <c:pt idx="465">
                  <c:v>85.111926678288697</c:v>
                </c:pt>
                <c:pt idx="466">
                  <c:v>83.8777502304237</c:v>
                </c:pt>
                <c:pt idx="467">
                  <c:v>82.976612173956497</c:v>
                </c:pt>
                <c:pt idx="468">
                  <c:v>81.376342203499689</c:v>
                </c:pt>
                <c:pt idx="469">
                  <c:v>80.802831834180708</c:v>
                </c:pt>
                <c:pt idx="470">
                  <c:v>79.029175271097728</c:v>
                </c:pt>
                <c:pt idx="471">
                  <c:v>76.472302507602294</c:v>
                </c:pt>
                <c:pt idx="472">
                  <c:v>74.177847202674869</c:v>
                </c:pt>
                <c:pt idx="473">
                  <c:v>74.53236738905585</c:v>
                </c:pt>
                <c:pt idx="474">
                  <c:v>75.14151385904745</c:v>
                </c:pt>
                <c:pt idx="475">
                  <c:v>76.966406479840032</c:v>
                </c:pt>
                <c:pt idx="476">
                  <c:v>78.56078038926546</c:v>
                </c:pt>
                <c:pt idx="477">
                  <c:v>80.165077062774273</c:v>
                </c:pt>
                <c:pt idx="478">
                  <c:v>80.752658247164931</c:v>
                </c:pt>
                <c:pt idx="479">
                  <c:v>81.56122746741022</c:v>
                </c:pt>
                <c:pt idx="480">
                  <c:v>81.185066741103455</c:v>
                </c:pt>
                <c:pt idx="481">
                  <c:v>78.305532495703915</c:v>
                </c:pt>
                <c:pt idx="482">
                  <c:v>76.721193231857683</c:v>
                </c:pt>
                <c:pt idx="483">
                  <c:v>74.133345413519407</c:v>
                </c:pt>
                <c:pt idx="484">
                  <c:v>73.274113005226241</c:v>
                </c:pt>
                <c:pt idx="485">
                  <c:v>72.58852814991765</c:v>
                </c:pt>
                <c:pt idx="486">
                  <c:v>74.062970241777137</c:v>
                </c:pt>
                <c:pt idx="487">
                  <c:v>76.455677882379888</c:v>
                </c:pt>
                <c:pt idx="488">
                  <c:v>78.43440959847122</c:v>
                </c:pt>
                <c:pt idx="489">
                  <c:v>82.957378930162179</c:v>
                </c:pt>
                <c:pt idx="490">
                  <c:v>82.674741404450003</c:v>
                </c:pt>
                <c:pt idx="491">
                  <c:v>83.70370510813369</c:v>
                </c:pt>
                <c:pt idx="492">
                  <c:v>87.48758211087187</c:v>
                </c:pt>
                <c:pt idx="493">
                  <c:v>89.586425584003806</c:v>
                </c:pt>
                <c:pt idx="494">
                  <c:v>93.402202206724894</c:v>
                </c:pt>
                <c:pt idx="495">
                  <c:v>95.409451849357495</c:v>
                </c:pt>
                <c:pt idx="496">
                  <c:v>99.880145846459328</c:v>
                </c:pt>
                <c:pt idx="497">
                  <c:v>103.13919126983345</c:v>
                </c:pt>
                <c:pt idx="498">
                  <c:v>106.15147380152199</c:v>
                </c:pt>
                <c:pt idx="499">
                  <c:v>107.44348742748696</c:v>
                </c:pt>
                <c:pt idx="500">
                  <c:v>106.33539606773606</c:v>
                </c:pt>
                <c:pt idx="501">
                  <c:v>103.46455507854628</c:v>
                </c:pt>
                <c:pt idx="502">
                  <c:v>99.564269944080863</c:v>
                </c:pt>
                <c:pt idx="503">
                  <c:v>94.106298914129439</c:v>
                </c:pt>
                <c:pt idx="504">
                  <c:v>87.841968961602461</c:v>
                </c:pt>
                <c:pt idx="505">
                  <c:v>86.978402926059218</c:v>
                </c:pt>
                <c:pt idx="506">
                  <c:v>87.59603285567303</c:v>
                </c:pt>
                <c:pt idx="507">
                  <c:v>87.544150794490889</c:v>
                </c:pt>
                <c:pt idx="508">
                  <c:v>85.684006038092519</c:v>
                </c:pt>
                <c:pt idx="509">
                  <c:v>83.033108868885776</c:v>
                </c:pt>
                <c:pt idx="510">
                  <c:v>82.454394146041281</c:v>
                </c:pt>
                <c:pt idx="511">
                  <c:v>80.053858549410847</c:v>
                </c:pt>
                <c:pt idx="512">
                  <c:v>78.420212378174796</c:v>
                </c:pt>
                <c:pt idx="513">
                  <c:v>76.929823028993795</c:v>
                </c:pt>
                <c:pt idx="514">
                  <c:v>76.737268780703005</c:v>
                </c:pt>
                <c:pt idx="515">
                  <c:v>74.652214537679427</c:v>
                </c:pt>
                <c:pt idx="516">
                  <c:v>72.442330616547892</c:v>
                </c:pt>
                <c:pt idx="517">
                  <c:v>70.366712787173554</c:v>
                </c:pt>
                <c:pt idx="518">
                  <c:v>68.22353952333134</c:v>
                </c:pt>
                <c:pt idx="519">
                  <c:v>66.427784300339553</c:v>
                </c:pt>
                <c:pt idx="520">
                  <c:v>65.140801895308243</c:v>
                </c:pt>
                <c:pt idx="521">
                  <c:v>64.401048348810576</c:v>
                </c:pt>
                <c:pt idx="522">
                  <c:v>64.721223170875575</c:v>
                </c:pt>
                <c:pt idx="523">
                  <c:v>65.405965475501091</c:v>
                </c:pt>
                <c:pt idx="524">
                  <c:v>67.026007577612091</c:v>
                </c:pt>
                <c:pt idx="525">
                  <c:v>70.254553141849073</c:v>
                </c:pt>
                <c:pt idx="526">
                  <c:v>74.19963355947894</c:v>
                </c:pt>
                <c:pt idx="527">
                  <c:v>74.152121664979973</c:v>
                </c:pt>
                <c:pt idx="528">
                  <c:v>76.710604873798943</c:v>
                </c:pt>
                <c:pt idx="529">
                  <c:v>80.07636290711082</c:v>
                </c:pt>
                <c:pt idx="530">
                  <c:v>81.203997453998966</c:v>
                </c:pt>
                <c:pt idx="531">
                  <c:v>82.381351674290826</c:v>
                </c:pt>
                <c:pt idx="532">
                  <c:v>83.96131840212324</c:v>
                </c:pt>
                <c:pt idx="533">
                  <c:v>84.85323071226324</c:v>
                </c:pt>
                <c:pt idx="534">
                  <c:v>85.90524729182296</c:v>
                </c:pt>
                <c:pt idx="535">
                  <c:v>89.18575009739574</c:v>
                </c:pt>
                <c:pt idx="536">
                  <c:v>93.03770691582308</c:v>
                </c:pt>
                <c:pt idx="537">
                  <c:v>92.892346528068856</c:v>
                </c:pt>
                <c:pt idx="538">
                  <c:v>92.851298737451444</c:v>
                </c:pt>
                <c:pt idx="539">
                  <c:v>93.01044830777397</c:v>
                </c:pt>
                <c:pt idx="540">
                  <c:v>93.379727439510646</c:v>
                </c:pt>
                <c:pt idx="541">
                  <c:v>93.489245756931297</c:v>
                </c:pt>
                <c:pt idx="542">
                  <c:v>92.330175352687633</c:v>
                </c:pt>
                <c:pt idx="543">
                  <c:v>93.380294737910788</c:v>
                </c:pt>
                <c:pt idx="544">
                  <c:v>92.929788291807512</c:v>
                </c:pt>
                <c:pt idx="545">
                  <c:v>92.430211504140075</c:v>
                </c:pt>
                <c:pt idx="546">
                  <c:v>91.420949673239036</c:v>
                </c:pt>
                <c:pt idx="547">
                  <c:v>91.000822144679603</c:v>
                </c:pt>
                <c:pt idx="548">
                  <c:v>91.105302219913042</c:v>
                </c:pt>
                <c:pt idx="549">
                  <c:v>89.912233794292959</c:v>
                </c:pt>
                <c:pt idx="550">
                  <c:v>90.806500095842239</c:v>
                </c:pt>
                <c:pt idx="551">
                  <c:v>92.808534029067971</c:v>
                </c:pt>
                <c:pt idx="552">
                  <c:v>93.854513531020402</c:v>
                </c:pt>
                <c:pt idx="553">
                  <c:v>91.845939201722132</c:v>
                </c:pt>
                <c:pt idx="554">
                  <c:v>90.465279467444702</c:v>
                </c:pt>
                <c:pt idx="555">
                  <c:v>88.644554382786183</c:v>
                </c:pt>
                <c:pt idx="556">
                  <c:v>86.303176105594943</c:v>
                </c:pt>
                <c:pt idx="557">
                  <c:v>86.179556620463728</c:v>
                </c:pt>
                <c:pt idx="558">
                  <c:v>84.896395902248784</c:v>
                </c:pt>
                <c:pt idx="559">
                  <c:v>84.568408142381116</c:v>
                </c:pt>
                <c:pt idx="560">
                  <c:v>84.409299656376803</c:v>
                </c:pt>
                <c:pt idx="561">
                  <c:v>85.023891747488136</c:v>
                </c:pt>
                <c:pt idx="562">
                  <c:v>84.392444871277874</c:v>
                </c:pt>
                <c:pt idx="563">
                  <c:v>84.22810134320622</c:v>
                </c:pt>
                <c:pt idx="564">
                  <c:v>85.935370133429871</c:v>
                </c:pt>
                <c:pt idx="565">
                  <c:v>90.103219312683564</c:v>
                </c:pt>
                <c:pt idx="566">
                  <c:v>91.137340786626069</c:v>
                </c:pt>
                <c:pt idx="567">
                  <c:v>90.404046483116389</c:v>
                </c:pt>
                <c:pt idx="568">
                  <c:v>87.724820256117468</c:v>
                </c:pt>
                <c:pt idx="569">
                  <c:v>87.412767348102065</c:v>
                </c:pt>
                <c:pt idx="570">
                  <c:v>86.641345233308641</c:v>
                </c:pt>
                <c:pt idx="571">
                  <c:v>85.407628460382128</c:v>
                </c:pt>
                <c:pt idx="572">
                  <c:v>85.706680304694942</c:v>
                </c:pt>
                <c:pt idx="573">
                  <c:v>85.642263734980091</c:v>
                </c:pt>
              </c:numCache>
            </c:numRef>
          </c:val>
          <c:smooth val="0"/>
          <c:extLst>
            <c:ext xmlns:c16="http://schemas.microsoft.com/office/drawing/2014/chart" uri="{C3380CC4-5D6E-409C-BE32-E72D297353CC}">
              <c16:uniqueId val="{00000004-53FB-4344-A8E8-E1F2B8D7E1DE}"/>
            </c:ext>
          </c:extLst>
        </c:ser>
        <c:dLbls>
          <c:showLegendKey val="0"/>
          <c:showVal val="0"/>
          <c:showCatName val="0"/>
          <c:showSerName val="0"/>
          <c:showPercent val="0"/>
          <c:showBubbleSize val="0"/>
        </c:dLbls>
        <c:marker val="1"/>
        <c:smooth val="0"/>
        <c:axId val="942125487"/>
        <c:axId val="942135055"/>
      </c:lineChart>
      <c:dateAx>
        <c:axId val="942125487"/>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a:t>Date</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942135055"/>
        <c:crosses val="autoZero"/>
        <c:auto val="1"/>
        <c:lblOffset val="100"/>
        <c:baseTimeUnit val="days"/>
      </c:dateAx>
      <c:valAx>
        <c:axId val="942135055"/>
        <c:scaling>
          <c:orientation val="minMax"/>
          <c:min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a:t>Carcass Price ($/cwt)</a:t>
                </a:r>
              </a:p>
            </c:rich>
          </c:tx>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942125487"/>
        <c:crosses val="autoZero"/>
        <c:crossBetween val="between"/>
      </c:valAx>
      <c:spPr>
        <a:noFill/>
        <a:ln>
          <a:noFill/>
        </a:ln>
        <a:effectLst/>
      </c:spPr>
    </c:plotArea>
    <c:legend>
      <c:legendPos val="b"/>
      <c:layout>
        <c:manualLayout>
          <c:xMode val="edge"/>
          <c:yMode val="edge"/>
          <c:x val="1.1892472316089531E-2"/>
          <c:y val="0.71728258967629044"/>
          <c:w val="0.97768160653352665"/>
          <c:h val="0.28271741032370956"/>
        </c:manualLayout>
      </c:layout>
      <c:overlay val="1"/>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1"/>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0" workbookViewId="0"/>
  </sheetViews>
  <sheetProtection algorithmName="SHA-512" hashValue="yqVIKPeLiPsFuiqvcpajcAzGgsdxYIVbshMOTQ6VD4G+GmfND5DS2ICXmeyA38n5cBcZoCQ6SfSdQgoZwd645A==" saltValue="CDpaSvzXMB55g6+oW3YGtw==" spinCount="100000"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180975</xdr:rowOff>
    </xdr:from>
    <xdr:to>
      <xdr:col>7</xdr:col>
      <xdr:colOff>46197</xdr:colOff>
      <xdr:row>16</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323975"/>
          <a:ext cx="3703797" cy="1924050"/>
        </a:xfrm>
        <a:prstGeom prst="rect">
          <a:avLst/>
        </a:prstGeom>
      </xdr:spPr>
    </xdr:pic>
    <xdr:clientData/>
  </xdr:twoCellAnchor>
  <xdr:twoCellAnchor editAs="oneCell">
    <xdr:from>
      <xdr:col>7</xdr:col>
      <xdr:colOff>0</xdr:colOff>
      <xdr:row>6</xdr:row>
      <xdr:rowOff>0</xdr:rowOff>
    </xdr:from>
    <xdr:to>
      <xdr:col>11</xdr:col>
      <xdr:colOff>38100</xdr:colOff>
      <xdr:row>16</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95725" y="1209675"/>
          <a:ext cx="2476500" cy="1905000"/>
        </a:xfrm>
        <a:prstGeom prst="rect">
          <a:avLst/>
        </a:prstGeom>
      </xdr:spPr>
    </xdr:pic>
    <xdr:clientData/>
  </xdr:twoCellAnchor>
  <xdr:twoCellAnchor editAs="oneCell">
    <xdr:from>
      <xdr:col>9</xdr:col>
      <xdr:colOff>57150</xdr:colOff>
      <xdr:row>0</xdr:row>
      <xdr:rowOff>114300</xdr:rowOff>
    </xdr:from>
    <xdr:to>
      <xdr:col>11</xdr:col>
      <xdr:colOff>550298</xdr:colOff>
      <xdr:row>3</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5543550" y="304800"/>
          <a:ext cx="1712348" cy="58102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mtokach@ksu.edu" TargetMode="External"/><Relationship Id="rId1" Type="http://schemas.openxmlformats.org/officeDocument/2006/relationships/hyperlink" Target="mailto:gtonsor@ksu.ed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megroup.com/confluence/display/EPICSANDBOX/Livestock" TargetMode="External"/><Relationship Id="rId2" Type="http://schemas.openxmlformats.org/officeDocument/2006/relationships/hyperlink" Target="https://mymarketnews.ams.usda.gov/viewReport/2675" TargetMode="External"/><Relationship Id="rId1" Type="http://schemas.openxmlformats.org/officeDocument/2006/relationships/hyperlink" Target="https://mpr.datamart.ams.usda.gov/menu.do?path=Products%5CPork%5CWeekly%20Pork%5C(LM_PK610)%20National%20Weekly%20Negotiated%20Pork%20Report%20-%20FOB%20Pla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zoomScale="90" zoomScaleNormal="90" workbookViewId="0">
      <selection activeCell="M4" sqref="M4"/>
    </sheetView>
  </sheetViews>
  <sheetFormatPr defaultRowHeight="15" x14ac:dyDescent="0.25"/>
  <cols>
    <col min="1" max="1" width="3.5703125" customWidth="1"/>
  </cols>
  <sheetData>
    <row r="1" spans="1:12" x14ac:dyDescent="0.25">
      <c r="A1" s="7"/>
      <c r="B1" s="7"/>
      <c r="C1" s="7"/>
      <c r="D1" s="7"/>
      <c r="E1" s="7"/>
      <c r="F1" s="7"/>
      <c r="G1" s="7"/>
      <c r="H1" s="7"/>
      <c r="I1" s="7"/>
      <c r="J1" s="7"/>
      <c r="K1" s="7"/>
      <c r="L1" s="7"/>
    </row>
    <row r="2" spans="1:12" ht="18.75" x14ac:dyDescent="0.3">
      <c r="A2" s="7"/>
      <c r="B2" s="9" t="s">
        <v>10</v>
      </c>
      <c r="C2" s="7"/>
      <c r="D2" s="7"/>
      <c r="E2" s="7"/>
      <c r="F2" s="7"/>
      <c r="G2" s="7"/>
      <c r="H2" s="7"/>
      <c r="I2" s="7"/>
      <c r="J2" s="7"/>
      <c r="K2" s="7"/>
      <c r="L2" s="7"/>
    </row>
    <row r="3" spans="1:12" x14ac:dyDescent="0.25">
      <c r="A3" s="7"/>
      <c r="B3" s="7"/>
      <c r="C3" s="7"/>
      <c r="D3" s="7"/>
      <c r="E3" s="7"/>
      <c r="F3" s="7"/>
      <c r="G3" s="7"/>
      <c r="H3" s="7"/>
      <c r="I3" s="7"/>
      <c r="J3" s="7"/>
      <c r="K3" s="7"/>
      <c r="L3" s="7"/>
    </row>
    <row r="4" spans="1:12" ht="15.75" x14ac:dyDescent="0.25">
      <c r="A4" s="7"/>
      <c r="B4" s="10" t="s">
        <v>11</v>
      </c>
      <c r="C4" s="7"/>
      <c r="D4" s="7"/>
      <c r="E4" s="7"/>
      <c r="F4" s="7"/>
      <c r="G4" s="7"/>
      <c r="H4" s="7"/>
      <c r="I4" s="7"/>
      <c r="J4" s="7"/>
      <c r="K4" s="7"/>
      <c r="L4" s="7"/>
    </row>
    <row r="5" spans="1:12" ht="15.75" x14ac:dyDescent="0.25">
      <c r="A5" s="7"/>
      <c r="B5" s="7"/>
      <c r="C5" s="7"/>
      <c r="D5" s="7"/>
      <c r="E5" s="7"/>
      <c r="F5" s="7"/>
      <c r="G5" s="7"/>
      <c r="H5" s="7"/>
      <c r="I5" s="7"/>
      <c r="J5" s="11" t="s">
        <v>43</v>
      </c>
      <c r="K5" s="7"/>
      <c r="L5" s="7"/>
    </row>
    <row r="6" spans="1:12" x14ac:dyDescent="0.25">
      <c r="A6" s="7"/>
      <c r="B6" s="7"/>
      <c r="C6" s="7"/>
      <c r="D6" s="7"/>
      <c r="E6" s="7"/>
      <c r="F6" s="7"/>
      <c r="G6" s="7"/>
      <c r="H6" s="7"/>
      <c r="I6" s="7"/>
      <c r="J6" s="7"/>
      <c r="K6" s="7"/>
      <c r="L6" s="7"/>
    </row>
    <row r="7" spans="1:12" x14ac:dyDescent="0.25">
      <c r="A7" s="7"/>
      <c r="B7" s="7"/>
      <c r="C7" s="7"/>
      <c r="D7" s="7"/>
      <c r="E7" s="7"/>
      <c r="F7" s="7"/>
      <c r="G7" s="7"/>
      <c r="H7" s="7"/>
      <c r="I7" s="7"/>
      <c r="J7" s="7"/>
      <c r="K7" s="7"/>
      <c r="L7" s="7"/>
    </row>
    <row r="8" spans="1:12" x14ac:dyDescent="0.25">
      <c r="A8" s="7"/>
      <c r="B8" s="7"/>
      <c r="C8" s="7"/>
      <c r="D8" s="7"/>
      <c r="E8" s="7"/>
      <c r="F8" s="7"/>
      <c r="G8" s="7"/>
      <c r="H8" s="7"/>
      <c r="I8" s="7"/>
      <c r="J8" s="7"/>
      <c r="K8" s="7"/>
      <c r="L8" s="7"/>
    </row>
    <row r="9" spans="1:12" x14ac:dyDescent="0.25">
      <c r="A9" s="7"/>
      <c r="B9" s="7"/>
      <c r="C9" s="7"/>
      <c r="D9" s="7"/>
      <c r="E9" s="7"/>
      <c r="F9" s="7"/>
      <c r="G9" s="7"/>
      <c r="H9" s="7"/>
      <c r="I9" s="7"/>
      <c r="J9" s="7"/>
      <c r="K9" s="7"/>
      <c r="L9" s="7"/>
    </row>
    <row r="10" spans="1:12" x14ac:dyDescent="0.25">
      <c r="A10" s="7"/>
      <c r="B10" s="7"/>
      <c r="C10" s="7"/>
      <c r="D10" s="7"/>
      <c r="E10" s="7"/>
      <c r="F10" s="7"/>
      <c r="G10" s="7"/>
      <c r="H10" s="7"/>
      <c r="I10" s="7"/>
      <c r="J10" s="7"/>
      <c r="K10" s="7"/>
      <c r="L10" s="7"/>
    </row>
    <row r="11" spans="1:12" x14ac:dyDescent="0.25">
      <c r="A11" s="7"/>
      <c r="B11" s="7"/>
      <c r="C11" s="7"/>
      <c r="D11" s="7"/>
      <c r="E11" s="7"/>
      <c r="F11" s="7"/>
      <c r="G11" s="7"/>
      <c r="H11" s="7"/>
      <c r="I11" s="7"/>
      <c r="J11" s="7"/>
      <c r="K11" s="7"/>
      <c r="L11" s="7"/>
    </row>
    <row r="12" spans="1:12" x14ac:dyDescent="0.25">
      <c r="A12" s="7"/>
      <c r="B12" s="7"/>
      <c r="C12" s="7"/>
      <c r="D12" s="7"/>
      <c r="E12" s="7"/>
      <c r="F12" s="7"/>
      <c r="G12" s="7"/>
      <c r="H12" s="7"/>
      <c r="I12" s="7"/>
      <c r="J12" s="7"/>
      <c r="K12" s="7"/>
      <c r="L12" s="7"/>
    </row>
    <row r="13" spans="1:12" x14ac:dyDescent="0.25">
      <c r="A13" s="7"/>
      <c r="B13" s="7"/>
      <c r="C13" s="7"/>
      <c r="D13" s="7"/>
      <c r="E13" s="7"/>
      <c r="F13" s="7"/>
      <c r="G13" s="7"/>
      <c r="H13" s="7"/>
      <c r="I13" s="7"/>
      <c r="J13" s="7"/>
      <c r="K13" s="7"/>
      <c r="L13" s="7"/>
    </row>
    <row r="14" spans="1:12" x14ac:dyDescent="0.25">
      <c r="A14" s="7"/>
      <c r="B14" s="7"/>
      <c r="C14" s="7"/>
      <c r="D14" s="7"/>
      <c r="E14" s="7"/>
      <c r="F14" s="7"/>
      <c r="G14" s="7"/>
      <c r="H14" s="7"/>
      <c r="I14" s="7"/>
      <c r="J14" s="7"/>
      <c r="K14" s="7"/>
      <c r="L14" s="7"/>
    </row>
    <row r="15" spans="1:12" x14ac:dyDescent="0.25">
      <c r="A15" s="7"/>
      <c r="B15" s="7"/>
      <c r="C15" s="7"/>
      <c r="D15" s="7"/>
      <c r="E15" s="7"/>
      <c r="F15" s="7"/>
      <c r="G15" s="7"/>
      <c r="H15" s="7"/>
      <c r="I15" s="7"/>
      <c r="J15" s="7"/>
      <c r="K15" s="7"/>
      <c r="L15" s="7"/>
    </row>
    <row r="16" spans="1:12" x14ac:dyDescent="0.25">
      <c r="A16" s="7"/>
      <c r="B16" s="7"/>
      <c r="C16" s="7"/>
      <c r="D16" s="7"/>
      <c r="E16" s="7"/>
      <c r="F16" s="7"/>
      <c r="G16" s="7"/>
      <c r="H16" s="7"/>
      <c r="I16" s="7"/>
      <c r="J16" s="7"/>
      <c r="K16" s="7"/>
      <c r="L16" s="7"/>
    </row>
    <row r="17" spans="1:12" x14ac:dyDescent="0.25">
      <c r="A17" s="7"/>
      <c r="B17" s="7"/>
      <c r="C17" s="7"/>
      <c r="D17" s="7"/>
      <c r="E17" s="7"/>
      <c r="F17" s="7"/>
      <c r="G17" s="7"/>
      <c r="H17" s="7"/>
      <c r="I17" s="7"/>
      <c r="J17" s="7"/>
      <c r="K17" s="7"/>
      <c r="L17" s="7"/>
    </row>
    <row r="18" spans="1:12" x14ac:dyDescent="0.25">
      <c r="A18" s="7"/>
      <c r="B18" s="7"/>
      <c r="C18" s="7"/>
      <c r="D18" s="7"/>
      <c r="E18" s="7"/>
      <c r="F18" s="7"/>
      <c r="G18" s="7"/>
      <c r="H18" s="7"/>
      <c r="I18" s="7"/>
      <c r="J18" s="7"/>
      <c r="K18" s="7"/>
      <c r="L18" s="7"/>
    </row>
    <row r="19" spans="1:12" x14ac:dyDescent="0.25">
      <c r="A19" s="7"/>
      <c r="B19" s="7"/>
      <c r="C19" s="7"/>
      <c r="D19" s="7"/>
      <c r="E19" s="7"/>
      <c r="F19" s="7"/>
      <c r="G19" s="7"/>
      <c r="H19" s="7"/>
      <c r="I19" s="7"/>
      <c r="J19" s="7"/>
      <c r="K19" s="7"/>
      <c r="L19" s="7"/>
    </row>
    <row r="21" spans="1:12" ht="15.75" x14ac:dyDescent="0.25">
      <c r="B21" s="8" t="s">
        <v>12</v>
      </c>
    </row>
    <row r="22" spans="1:12" x14ac:dyDescent="0.25">
      <c r="B22" s="42" t="s">
        <v>27</v>
      </c>
      <c r="C22" s="43"/>
      <c r="D22" s="43"/>
      <c r="E22" s="43"/>
      <c r="F22" s="43"/>
      <c r="G22" s="43"/>
      <c r="H22" s="43"/>
      <c r="I22" s="43"/>
      <c r="J22" s="43"/>
      <c r="K22" s="43"/>
      <c r="L22" s="44"/>
    </row>
    <row r="23" spans="1:12" x14ac:dyDescent="0.25">
      <c r="B23" s="45"/>
      <c r="C23" s="46"/>
      <c r="D23" s="46"/>
      <c r="E23" s="46"/>
      <c r="F23" s="46"/>
      <c r="G23" s="46"/>
      <c r="H23" s="46"/>
      <c r="I23" s="46"/>
      <c r="J23" s="46"/>
      <c r="K23" s="46"/>
      <c r="L23" s="47"/>
    </row>
    <row r="24" spans="1:12" x14ac:dyDescent="0.25">
      <c r="B24" s="48"/>
      <c r="C24" s="49"/>
      <c r="D24" s="49"/>
      <c r="E24" s="49"/>
      <c r="F24" s="49"/>
      <c r="G24" s="49"/>
      <c r="H24" s="49"/>
      <c r="I24" s="49"/>
      <c r="J24" s="49"/>
      <c r="K24" s="49"/>
      <c r="L24" s="50"/>
    </row>
    <row r="26" spans="1:12" ht="15.75" x14ac:dyDescent="0.25">
      <c r="B26" s="52" t="s">
        <v>13</v>
      </c>
      <c r="C26" s="53"/>
      <c r="D26" s="53"/>
      <c r="E26" s="53"/>
    </row>
    <row r="27" spans="1:12" x14ac:dyDescent="0.25">
      <c r="B27" s="54" t="s">
        <v>39</v>
      </c>
      <c r="C27" s="55"/>
      <c r="D27" s="55"/>
      <c r="E27" s="55"/>
      <c r="F27" s="55"/>
      <c r="G27" s="55"/>
      <c r="H27" s="55"/>
      <c r="I27" s="55"/>
      <c r="J27" s="55"/>
      <c r="K27" s="55"/>
      <c r="L27" s="56"/>
    </row>
    <row r="28" spans="1:12" x14ac:dyDescent="0.25">
      <c r="B28" s="57"/>
      <c r="C28" s="58"/>
      <c r="D28" s="58"/>
      <c r="E28" s="58"/>
      <c r="F28" s="58"/>
      <c r="G28" s="58"/>
      <c r="H28" s="58"/>
      <c r="I28" s="58"/>
      <c r="J28" s="58"/>
      <c r="K28" s="58"/>
      <c r="L28" s="59"/>
    </row>
    <row r="29" spans="1:12" x14ac:dyDescent="0.25">
      <c r="B29" s="57"/>
      <c r="C29" s="58"/>
      <c r="D29" s="58"/>
      <c r="E29" s="58"/>
      <c r="F29" s="58"/>
      <c r="G29" s="58"/>
      <c r="H29" s="58"/>
      <c r="I29" s="58"/>
      <c r="J29" s="58"/>
      <c r="K29" s="58"/>
      <c r="L29" s="59"/>
    </row>
    <row r="30" spans="1:12" x14ac:dyDescent="0.25">
      <c r="B30" s="57"/>
      <c r="C30" s="58"/>
      <c r="D30" s="58"/>
      <c r="E30" s="58"/>
      <c r="F30" s="58"/>
      <c r="G30" s="58"/>
      <c r="H30" s="58"/>
      <c r="I30" s="58"/>
      <c r="J30" s="58"/>
      <c r="K30" s="58"/>
      <c r="L30" s="59"/>
    </row>
    <row r="31" spans="1:12" x14ac:dyDescent="0.25">
      <c r="B31" s="60"/>
      <c r="C31" s="61"/>
      <c r="D31" s="61"/>
      <c r="E31" s="61"/>
      <c r="F31" s="61"/>
      <c r="G31" s="61"/>
      <c r="H31" s="61"/>
      <c r="I31" s="61"/>
      <c r="J31" s="61"/>
      <c r="K31" s="61"/>
      <c r="L31" s="62"/>
    </row>
    <row r="32" spans="1:12" ht="15.75" x14ac:dyDescent="0.25">
      <c r="B32" s="12"/>
      <c r="C32" s="12"/>
      <c r="D32" s="12"/>
      <c r="E32" s="12"/>
      <c r="F32" s="12"/>
      <c r="G32" s="12"/>
      <c r="H32" s="12"/>
      <c r="I32" s="12"/>
      <c r="J32" s="12"/>
      <c r="K32" s="12"/>
      <c r="L32" s="12"/>
    </row>
    <row r="33" spans="2:12" x14ac:dyDescent="0.25">
      <c r="B33" s="63" t="s">
        <v>14</v>
      </c>
      <c r="C33" s="64"/>
      <c r="D33" s="64"/>
      <c r="E33" s="64"/>
      <c r="F33" s="64"/>
      <c r="G33" s="64"/>
      <c r="H33" s="64"/>
      <c r="I33" s="64"/>
      <c r="J33" s="64"/>
      <c r="K33" s="64"/>
      <c r="L33" s="65"/>
    </row>
    <row r="34" spans="2:12" x14ac:dyDescent="0.25">
      <c r="B34" s="66"/>
      <c r="C34" s="67"/>
      <c r="D34" s="67"/>
      <c r="E34" s="67"/>
      <c r="F34" s="67"/>
      <c r="G34" s="67"/>
      <c r="H34" s="67"/>
      <c r="I34" s="67"/>
      <c r="J34" s="67"/>
      <c r="K34" s="67"/>
      <c r="L34" s="68"/>
    </row>
    <row r="35" spans="2:12" ht="15.75" x14ac:dyDescent="0.25">
      <c r="B35" s="13" t="s">
        <v>15</v>
      </c>
      <c r="C35" s="14"/>
      <c r="D35" s="14"/>
      <c r="E35" s="15"/>
      <c r="F35" s="14"/>
      <c r="G35" s="14" t="s">
        <v>19</v>
      </c>
      <c r="H35" s="14"/>
      <c r="I35" s="14"/>
      <c r="J35" s="14"/>
      <c r="K35" s="14"/>
      <c r="L35" s="16"/>
    </row>
    <row r="36" spans="2:12" ht="15.75" x14ac:dyDescent="0.25">
      <c r="B36" s="13" t="s">
        <v>16</v>
      </c>
      <c r="C36" s="14"/>
      <c r="D36" s="14"/>
      <c r="E36" s="14"/>
      <c r="F36" s="14"/>
      <c r="G36" s="14" t="s">
        <v>20</v>
      </c>
      <c r="H36" s="14"/>
      <c r="I36" s="14"/>
      <c r="J36" s="14"/>
      <c r="K36" s="14"/>
      <c r="L36" s="16"/>
    </row>
    <row r="37" spans="2:12" ht="15.75" x14ac:dyDescent="0.25">
      <c r="B37" s="13" t="s">
        <v>17</v>
      </c>
      <c r="C37" s="14"/>
      <c r="D37" s="14"/>
      <c r="E37" s="14"/>
      <c r="F37" s="14"/>
      <c r="G37" s="14" t="s">
        <v>17</v>
      </c>
      <c r="H37" s="14"/>
      <c r="I37" s="14"/>
      <c r="J37" s="14"/>
      <c r="K37" s="14"/>
      <c r="L37" s="16"/>
    </row>
    <row r="38" spans="2:12" ht="15.75" x14ac:dyDescent="0.25">
      <c r="B38" s="69" t="s">
        <v>22</v>
      </c>
      <c r="C38" s="53"/>
      <c r="D38" s="53"/>
      <c r="E38" s="14"/>
      <c r="F38" s="14"/>
      <c r="G38" s="70" t="s">
        <v>21</v>
      </c>
      <c r="H38" s="53"/>
      <c r="I38" s="53"/>
      <c r="J38" s="14"/>
      <c r="K38" s="14"/>
      <c r="L38" s="16"/>
    </row>
    <row r="39" spans="2:12" ht="15.75" x14ac:dyDescent="0.25">
      <c r="B39" s="17" t="s">
        <v>18</v>
      </c>
      <c r="C39" s="18"/>
      <c r="D39" s="18"/>
      <c r="E39" s="18"/>
      <c r="F39" s="18"/>
      <c r="G39" s="19" t="s">
        <v>23</v>
      </c>
      <c r="H39" s="18"/>
      <c r="I39" s="18"/>
      <c r="J39" s="18"/>
      <c r="K39" s="18"/>
      <c r="L39" s="20"/>
    </row>
    <row r="41" spans="2:12" x14ac:dyDescent="0.25">
      <c r="B41" s="51" t="s">
        <v>44</v>
      </c>
      <c r="C41" s="51"/>
      <c r="D41" s="51"/>
      <c r="E41" s="51"/>
      <c r="F41" s="51"/>
      <c r="G41" s="51"/>
      <c r="H41" s="51"/>
      <c r="I41" s="51"/>
      <c r="J41" s="51"/>
      <c r="K41" s="51"/>
      <c r="L41" s="51"/>
    </row>
    <row r="42" spans="2:12" x14ac:dyDescent="0.25">
      <c r="B42" s="51"/>
      <c r="C42" s="51"/>
      <c r="D42" s="51"/>
      <c r="E42" s="51"/>
      <c r="F42" s="51"/>
      <c r="G42" s="51"/>
      <c r="H42" s="51"/>
      <c r="I42" s="51"/>
      <c r="J42" s="51"/>
      <c r="K42" s="51"/>
      <c r="L42" s="51"/>
    </row>
  </sheetData>
  <sheetProtection algorithmName="SHA-512" hashValue="fCRbTZd+I0bo4KTNxUxDuTtQkD41Tc/21V1V7rRC/oju26l7P2ST6krNUze5oNAbE1kCIvhWVlfBphpoE4vNvQ==" saltValue="wi3Onn7GdHqCOGHl2RHR9Q==" spinCount="100000" sheet="1" objects="1" scenarios="1"/>
  <mergeCells count="7">
    <mergeCell ref="B22:L24"/>
    <mergeCell ref="B41:L42"/>
    <mergeCell ref="B26:E26"/>
    <mergeCell ref="B27:L31"/>
    <mergeCell ref="B33:L34"/>
    <mergeCell ref="B38:D38"/>
    <mergeCell ref="G38:I38"/>
  </mergeCells>
  <hyperlinks>
    <hyperlink ref="B38" r:id="rId1"/>
    <hyperlink ref="G38"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4"/>
  <sheetViews>
    <sheetView zoomScaleNormal="100" workbookViewId="0">
      <pane ySplit="17" topLeftCell="A586" activePane="bottomLeft" state="frozen"/>
      <selection pane="bottomLeft" activeCell="A12" sqref="A12"/>
    </sheetView>
  </sheetViews>
  <sheetFormatPr defaultRowHeight="15" x14ac:dyDescent="0.25"/>
  <cols>
    <col min="1" max="1" width="16.140625" customWidth="1"/>
    <col min="2" max="2" width="49.140625" hidden="1" customWidth="1"/>
    <col min="3" max="3" width="2.140625" style="3" hidden="1" customWidth="1"/>
    <col min="4" max="4" width="43" hidden="1" customWidth="1"/>
    <col min="5" max="5" width="2.85546875" style="3" hidden="1" customWidth="1"/>
    <col min="6" max="6" width="38.140625" hidden="1" customWidth="1"/>
    <col min="7" max="7" width="2.85546875" style="3" hidden="1" customWidth="1"/>
    <col min="8" max="8" width="35.5703125" customWidth="1"/>
    <col min="9" max="11" width="25.7109375" customWidth="1"/>
    <col min="12" max="12" width="13.85546875" hidden="1" customWidth="1"/>
    <col min="13" max="22" width="9.140625" hidden="1" customWidth="1"/>
  </cols>
  <sheetData>
    <row r="1" spans="1:19" x14ac:dyDescent="0.25">
      <c r="A1" s="73" t="s">
        <v>24</v>
      </c>
      <c r="B1" s="74"/>
      <c r="C1" s="74"/>
      <c r="D1" s="74"/>
      <c r="E1" s="74"/>
      <c r="F1" s="74"/>
      <c r="H1" s="71" t="s">
        <v>25</v>
      </c>
      <c r="I1" s="72"/>
      <c r="J1" s="72"/>
      <c r="K1" s="72"/>
    </row>
    <row r="2" spans="1:19" x14ac:dyDescent="0.25">
      <c r="B2" t="s">
        <v>1</v>
      </c>
      <c r="D2" t="s">
        <v>8</v>
      </c>
      <c r="F2" s="29" t="s">
        <v>30</v>
      </c>
      <c r="I2" s="36" t="str">
        <f>IF(SUM(I3:I5)=1,"","Error - Weights Must Sum to 100%")</f>
        <v/>
      </c>
      <c r="J2" s="36" t="str">
        <f>IF(SUM(J3:J5)=1,"","Error - Weights Must Sum to 100%")</f>
        <v/>
      </c>
      <c r="K2" s="36" t="str">
        <f>IF(SUM(K3:K5)=1,"","Error - Weights Must Sum to 100%")</f>
        <v/>
      </c>
    </row>
    <row r="3" spans="1:19" x14ac:dyDescent="0.25">
      <c r="B3" s="27" t="s">
        <v>2</v>
      </c>
      <c r="D3" s="28" t="s">
        <v>26</v>
      </c>
      <c r="F3" s="28" t="s">
        <v>31</v>
      </c>
      <c r="H3" s="6" t="s">
        <v>36</v>
      </c>
      <c r="I3" s="21">
        <v>1</v>
      </c>
      <c r="J3" s="21">
        <v>0</v>
      </c>
      <c r="K3" s="21">
        <v>0.35</v>
      </c>
    </row>
    <row r="4" spans="1:19" x14ac:dyDescent="0.25">
      <c r="H4" s="6" t="s">
        <v>37</v>
      </c>
      <c r="I4" s="21">
        <v>0</v>
      </c>
      <c r="J4" s="21">
        <v>1</v>
      </c>
      <c r="K4" s="21">
        <v>0.35</v>
      </c>
    </row>
    <row r="5" spans="1:19" x14ac:dyDescent="0.25">
      <c r="H5" s="6" t="s">
        <v>38</v>
      </c>
      <c r="I5" s="21">
        <v>0</v>
      </c>
      <c r="J5" s="21">
        <v>0</v>
      </c>
      <c r="K5" s="21">
        <v>0.3</v>
      </c>
    </row>
    <row r="6" spans="1:19" x14ac:dyDescent="0.25">
      <c r="H6" s="6" t="s">
        <v>40</v>
      </c>
      <c r="I6" s="22">
        <v>0</v>
      </c>
      <c r="J6" s="22">
        <v>0</v>
      </c>
      <c r="K6" s="22">
        <v>2</v>
      </c>
    </row>
    <row r="7" spans="1:19" x14ac:dyDescent="0.25">
      <c r="H7" s="6" t="s">
        <v>32</v>
      </c>
      <c r="I7" s="21">
        <v>0.92</v>
      </c>
      <c r="J7" s="21">
        <v>0</v>
      </c>
      <c r="K7" s="21">
        <v>0.92</v>
      </c>
    </row>
    <row r="8" spans="1:19" x14ac:dyDescent="0.25">
      <c r="H8" s="6" t="s">
        <v>41</v>
      </c>
      <c r="I8" s="22">
        <v>0</v>
      </c>
      <c r="J8" s="22">
        <v>3.5</v>
      </c>
      <c r="K8" s="22">
        <v>3</v>
      </c>
    </row>
    <row r="9" spans="1:19" x14ac:dyDescent="0.25">
      <c r="H9" s="6" t="s">
        <v>33</v>
      </c>
      <c r="I9" s="21">
        <v>0</v>
      </c>
      <c r="J9" s="21">
        <v>1</v>
      </c>
      <c r="K9" s="21">
        <v>1</v>
      </c>
    </row>
    <row r="10" spans="1:19" x14ac:dyDescent="0.25">
      <c r="H10" s="6" t="s">
        <v>42</v>
      </c>
      <c r="I10" s="22">
        <v>0</v>
      </c>
      <c r="J10" s="22">
        <v>0</v>
      </c>
      <c r="K10" s="22">
        <v>1</v>
      </c>
    </row>
    <row r="11" spans="1:19" x14ac:dyDescent="0.25">
      <c r="H11" s="6" t="s">
        <v>34</v>
      </c>
      <c r="I11" s="21">
        <v>0</v>
      </c>
      <c r="J11" s="21">
        <v>0</v>
      </c>
      <c r="K11" s="21">
        <v>1</v>
      </c>
    </row>
    <row r="12" spans="1:19" x14ac:dyDescent="0.25">
      <c r="H12" s="6"/>
      <c r="I12" s="34"/>
      <c r="J12" s="34"/>
      <c r="K12" s="34"/>
    </row>
    <row r="13" spans="1:19" ht="178.5" customHeight="1" x14ac:dyDescent="0.25">
      <c r="A13" s="4" t="s">
        <v>0</v>
      </c>
      <c r="B13" s="4" t="s">
        <v>29</v>
      </c>
      <c r="D13" s="4" t="s">
        <v>28</v>
      </c>
      <c r="F13" s="4" t="s">
        <v>35</v>
      </c>
      <c r="I13" s="38" t="str">
        <f>$H3&amp;"="&amp;TEXT(I$3,"0%")&amp;" / "&amp;$H4&amp;"="&amp;TEXT(I$4,"0%")&amp;" / "&amp;$H5&amp;"="&amp;TEXT(I$5,"0%")&amp;"                                        "&amp;$H7&amp;"="&amp;TEXT(I$7,"0%")&amp;" /  "&amp;$H9&amp;"="&amp;TEXT(I$9,"0%")&amp;" / "&amp;$H11&amp;"="&amp;TEXT(I$11,"0%")&amp;"                                        "&amp;$H6&amp;"="&amp;TEXT(I$6,"$0.00")&amp;" / "&amp;$H8&amp;"="&amp;TEXT(I$8,"$0.00")&amp;" / "&amp;$H10&amp;"="&amp;TEXT(I$10,"$0.00")&amp;"  "</f>
        <v xml:space="preserve">Cutout, Formula Wt=100% / Western Cornbelt, Formula Wt=0% / CME Lean Hog Index, Formula Wt=0%                                        Percent of Cutout=92% /  Percent of Western Cornbelt=0% / Percent of CME Lean Hog Index=0%                                        Premium over Cutout=$0.00 / Premium over Western Cornbelt=$0.00 / Premium over CME Lean Hog Index=$0.00  </v>
      </c>
      <c r="J13" s="38" t="str">
        <f>$H3&amp;"="&amp;TEXT(J$3,"0%")&amp;" / "&amp;$H4&amp;"="&amp;TEXT(J$4,"0%")&amp;" / "&amp;$H5&amp;"="&amp;TEXT(J$5,"0%")&amp;"                                        "&amp;$H7&amp;"="&amp;TEXT(J$7,"0%")&amp;" /  "&amp;$H9&amp;"="&amp;TEXT(J$9,"0%")&amp;" / "&amp;$H11&amp;"="&amp;TEXT(J$11,"0%")&amp;"                                        "&amp;$H6&amp;"="&amp;TEXT(J$6,"$0.00")&amp;" / "&amp;$H8&amp;"="&amp;TEXT(J$8,"$0.00")&amp;" / "&amp;$H10&amp;"="&amp;TEXT(J$10,"$0.00")&amp;"  "</f>
        <v xml:space="preserve">Cutout, Formula Wt=0% / Western Cornbelt, Formula Wt=100% / CME Lean Hog Index, Formula Wt=0%                                        Percent of Cutout=0% /  Percent of Western Cornbelt=100% / Percent of CME Lean Hog Index=0%                                        Premium over Cutout=$0.00 / Premium over Western Cornbelt=$3.50 / Premium over CME Lean Hog Index=$0.00  </v>
      </c>
      <c r="K13" s="38" t="str">
        <f>$H3&amp;"="&amp;TEXT(K$3,"0%")&amp;" / "&amp;$H4&amp;"="&amp;TEXT(K$4,"0%")&amp;" / "&amp;$H5&amp;"="&amp;TEXT(K$5,"0%")&amp;"                                        "&amp;$H7&amp;"="&amp;TEXT(K$7,"0%")&amp;" /  "&amp;$H9&amp;"="&amp;TEXT(K$9,"0%")&amp;" / "&amp;$H11&amp;"="&amp;TEXT(K$11,"0%")&amp;"                                        "&amp;$H6&amp;"="&amp;TEXT(K$6,"$0.00")&amp;" / "&amp;$H8&amp;"="&amp;TEXT(K$8,"$0.00")&amp;" / "&amp;$H10&amp;"="&amp;TEXT(K$10,"$0.00")&amp;"  "</f>
        <v xml:space="preserve">Cutout, Formula Wt=35% / Western Cornbelt, Formula Wt=35% / CME Lean Hog Index, Formula Wt=30%                                        Percent of Cutout=92% /  Percent of Western Cornbelt=100% / Percent of CME Lean Hog Index=100%                                        Premium over Cutout=$2.00 / Premium over Western Cornbelt=$3.00 / Premium over CME Lean Hog Index=$1.00  </v>
      </c>
    </row>
    <row r="14" spans="1:19" x14ac:dyDescent="0.25">
      <c r="A14" s="1">
        <v>41642</v>
      </c>
      <c r="B14" s="30">
        <v>83.7</v>
      </c>
      <c r="C14" s="31"/>
      <c r="D14" s="32">
        <v>77.72</v>
      </c>
      <c r="E14" s="31"/>
      <c r="F14" s="33">
        <v>80.31296132728184</v>
      </c>
      <c r="I14" s="5">
        <f>I$3*I$7*($B14+I$6)+I$4*I$9*($D14+I$8)+I$5*I$11*($F14+I$10)</f>
        <v>77.004000000000005</v>
      </c>
      <c r="J14" s="5">
        <f t="shared" ref="J14:K29" si="0">J$3*J$7*($B14+J$6)+J$4*J$9*($D14+J$8)+J$5*J$11*($F14+J$10)</f>
        <v>81.22</v>
      </c>
      <c r="K14" s="5">
        <f t="shared" si="0"/>
        <v>80.241288398184551</v>
      </c>
      <c r="M14">
        <f>IF(MAX($I14:$K14)=I14,1,0)</f>
        <v>0</v>
      </c>
      <c r="N14">
        <f t="shared" ref="N14:O14" si="1">IF(MAX($I14:$K14)=J14,1,0)</f>
        <v>1</v>
      </c>
      <c r="O14">
        <f t="shared" si="1"/>
        <v>0</v>
      </c>
      <c r="Q14">
        <f>IF(MIN($I14:$K14)=I14,1,0)</f>
        <v>1</v>
      </c>
      <c r="R14">
        <f t="shared" ref="R14:S14" si="2">IF(MIN($I14:$K14)=J14,1,0)</f>
        <v>0</v>
      </c>
      <c r="S14">
        <f t="shared" si="2"/>
        <v>0</v>
      </c>
    </row>
    <row r="15" spans="1:19" x14ac:dyDescent="0.25">
      <c r="A15" s="1">
        <v>41649</v>
      </c>
      <c r="B15" s="30">
        <v>84.04</v>
      </c>
      <c r="C15" s="31"/>
      <c r="D15" s="32">
        <v>78.16</v>
      </c>
      <c r="E15" s="31"/>
      <c r="F15" s="33">
        <v>81.054189442072058</v>
      </c>
      <c r="I15" s="5">
        <f t="shared" ref="I15:K78" si="3">I$3*I$7*($B15+I$6)+I$4*I$9*($D15+I$8)+I$5*I$11*($F15+I$10)</f>
        <v>77.316800000000015</v>
      </c>
      <c r="J15" s="5">
        <f t="shared" si="0"/>
        <v>81.66</v>
      </c>
      <c r="K15" s="5">
        <f t="shared" si="0"/>
        <v>80.727136832621611</v>
      </c>
      <c r="M15">
        <f t="shared" ref="M15:M78" si="4">IF(MAX($I15:$K15)=I15,1,0)</f>
        <v>0</v>
      </c>
      <c r="N15">
        <f t="shared" ref="N15:N78" si="5">IF(MAX($I15:$K15)=J15,1,0)</f>
        <v>1</v>
      </c>
      <c r="O15">
        <f t="shared" ref="O15:O78" si="6">IF(MAX($I15:$K15)=K15,1,0)</f>
        <v>0</v>
      </c>
      <c r="Q15">
        <f t="shared" ref="Q15:Q78" si="7">IF(MIN($I15:$K15)=I15,1,0)</f>
        <v>1</v>
      </c>
      <c r="R15">
        <f t="shared" ref="R15:R78" si="8">IF(MIN($I15:$K15)=J15,1,0)</f>
        <v>0</v>
      </c>
      <c r="S15">
        <f t="shared" ref="S15:S78" si="9">IF(MIN($I15:$K15)=K15,1,0)</f>
        <v>0</v>
      </c>
    </row>
    <row r="16" spans="1:19" x14ac:dyDescent="0.25">
      <c r="A16" s="1">
        <v>41656</v>
      </c>
      <c r="B16" s="30">
        <v>85.54</v>
      </c>
      <c r="C16" s="31"/>
      <c r="D16" s="32">
        <v>78.209999999999994</v>
      </c>
      <c r="E16" s="31"/>
      <c r="F16" s="33">
        <v>79.983525758676677</v>
      </c>
      <c r="I16" s="5">
        <f t="shared" si="3"/>
        <v>78.69680000000001</v>
      </c>
      <c r="J16" s="5">
        <f t="shared" si="0"/>
        <v>81.709999999999994</v>
      </c>
      <c r="K16" s="5">
        <f t="shared" si="0"/>
        <v>80.906437727602992</v>
      </c>
      <c r="M16">
        <f t="shared" si="4"/>
        <v>0</v>
      </c>
      <c r="N16">
        <f t="shared" si="5"/>
        <v>1</v>
      </c>
      <c r="O16">
        <f t="shared" si="6"/>
        <v>0</v>
      </c>
      <c r="Q16">
        <f t="shared" si="7"/>
        <v>1</v>
      </c>
      <c r="R16">
        <f t="shared" si="8"/>
        <v>0</v>
      </c>
      <c r="S16">
        <f t="shared" si="9"/>
        <v>0</v>
      </c>
    </row>
    <row r="17" spans="1:19" x14ac:dyDescent="0.25">
      <c r="A17" s="1">
        <v>41663</v>
      </c>
      <c r="B17" s="30">
        <v>87.67</v>
      </c>
      <c r="C17" s="31"/>
      <c r="D17" s="32">
        <v>79.290000000000006</v>
      </c>
      <c r="E17" s="31"/>
      <c r="F17" s="33">
        <v>81.233712762092168</v>
      </c>
      <c r="I17" s="5">
        <f t="shared" si="3"/>
        <v>80.656400000000005</v>
      </c>
      <c r="J17" s="5">
        <f t="shared" si="0"/>
        <v>82.79</v>
      </c>
      <c r="K17" s="5">
        <f t="shared" si="0"/>
        <v>82.345353828627651</v>
      </c>
      <c r="M17">
        <f t="shared" si="4"/>
        <v>0</v>
      </c>
      <c r="N17">
        <f t="shared" si="5"/>
        <v>1</v>
      </c>
      <c r="O17">
        <f t="shared" si="6"/>
        <v>0</v>
      </c>
      <c r="Q17">
        <f t="shared" si="7"/>
        <v>1</v>
      </c>
      <c r="R17">
        <f t="shared" si="8"/>
        <v>0</v>
      </c>
      <c r="S17">
        <f t="shared" si="9"/>
        <v>0</v>
      </c>
    </row>
    <row r="18" spans="1:19" x14ac:dyDescent="0.25">
      <c r="A18" s="1">
        <v>41670</v>
      </c>
      <c r="B18" s="30">
        <v>90.1</v>
      </c>
      <c r="C18" s="31"/>
      <c r="D18" s="32">
        <v>80.459999999999994</v>
      </c>
      <c r="E18" s="31"/>
      <c r="F18" s="33">
        <v>82.40345825483567</v>
      </c>
      <c r="I18" s="5">
        <f t="shared" si="3"/>
        <v>82.891999999999996</v>
      </c>
      <c r="J18" s="5">
        <f t="shared" si="0"/>
        <v>83.96</v>
      </c>
      <c r="K18" s="5">
        <f t="shared" si="0"/>
        <v>83.888237476450698</v>
      </c>
      <c r="M18">
        <f t="shared" si="4"/>
        <v>0</v>
      </c>
      <c r="N18">
        <f t="shared" si="5"/>
        <v>1</v>
      </c>
      <c r="O18">
        <f t="shared" si="6"/>
        <v>0</v>
      </c>
      <c r="Q18">
        <f t="shared" si="7"/>
        <v>1</v>
      </c>
      <c r="R18">
        <f t="shared" si="8"/>
        <v>0</v>
      </c>
      <c r="S18">
        <f t="shared" si="9"/>
        <v>0</v>
      </c>
    </row>
    <row r="19" spans="1:19" x14ac:dyDescent="0.25">
      <c r="A19" s="1">
        <v>41677</v>
      </c>
      <c r="B19" s="30">
        <v>91.31</v>
      </c>
      <c r="C19" s="31"/>
      <c r="D19" s="32">
        <v>82.48</v>
      </c>
      <c r="E19" s="31"/>
      <c r="F19" s="33">
        <v>84.541765240775035</v>
      </c>
      <c r="I19" s="5">
        <f t="shared" si="3"/>
        <v>84.005200000000002</v>
      </c>
      <c r="J19" s="5">
        <f t="shared" si="0"/>
        <v>85.98</v>
      </c>
      <c r="K19" s="5">
        <f t="shared" si="0"/>
        <v>85.626349572232513</v>
      </c>
      <c r="M19">
        <f t="shared" si="4"/>
        <v>0</v>
      </c>
      <c r="N19">
        <f t="shared" si="5"/>
        <v>1</v>
      </c>
      <c r="O19">
        <f t="shared" si="6"/>
        <v>0</v>
      </c>
      <c r="Q19">
        <f t="shared" si="7"/>
        <v>1</v>
      </c>
      <c r="R19">
        <f t="shared" si="8"/>
        <v>0</v>
      </c>
      <c r="S19">
        <f t="shared" si="9"/>
        <v>0</v>
      </c>
    </row>
    <row r="20" spans="1:19" x14ac:dyDescent="0.25">
      <c r="A20" s="1">
        <v>41684</v>
      </c>
      <c r="B20" s="30">
        <v>93.8</v>
      </c>
      <c r="C20" s="31"/>
      <c r="D20" s="32">
        <v>84.73</v>
      </c>
      <c r="E20" s="31"/>
      <c r="F20" s="33">
        <v>86.573823732911521</v>
      </c>
      <c r="I20" s="5">
        <f t="shared" si="3"/>
        <v>86.296000000000006</v>
      </c>
      <c r="J20" s="5">
        <f t="shared" si="0"/>
        <v>88.23</v>
      </c>
      <c r="K20" s="5">
        <f t="shared" si="0"/>
        <v>87.825247119873453</v>
      </c>
      <c r="M20">
        <f t="shared" si="4"/>
        <v>0</v>
      </c>
      <c r="N20">
        <f t="shared" si="5"/>
        <v>1</v>
      </c>
      <c r="O20">
        <f t="shared" si="6"/>
        <v>0</v>
      </c>
      <c r="Q20">
        <f t="shared" si="7"/>
        <v>1</v>
      </c>
      <c r="R20">
        <f t="shared" si="8"/>
        <v>0</v>
      </c>
      <c r="S20">
        <f t="shared" si="9"/>
        <v>0</v>
      </c>
    </row>
    <row r="21" spans="1:19" x14ac:dyDescent="0.25">
      <c r="A21" s="1">
        <v>41691</v>
      </c>
      <c r="B21" s="30">
        <v>96.39</v>
      </c>
      <c r="C21" s="31"/>
      <c r="D21" s="32">
        <v>90.33</v>
      </c>
      <c r="E21" s="31"/>
      <c r="F21" s="33">
        <v>91.576117155520407</v>
      </c>
      <c r="I21" s="5">
        <f t="shared" si="3"/>
        <v>88.67880000000001</v>
      </c>
      <c r="J21" s="5">
        <f t="shared" si="0"/>
        <v>93.83</v>
      </c>
      <c r="K21" s="5">
        <f t="shared" si="0"/>
        <v>92.119915146656112</v>
      </c>
      <c r="M21">
        <f t="shared" si="4"/>
        <v>0</v>
      </c>
      <c r="N21">
        <f t="shared" si="5"/>
        <v>1</v>
      </c>
      <c r="O21">
        <f t="shared" si="6"/>
        <v>0</v>
      </c>
      <c r="Q21">
        <f t="shared" si="7"/>
        <v>1</v>
      </c>
      <c r="R21">
        <f t="shared" si="8"/>
        <v>0</v>
      </c>
      <c r="S21">
        <f t="shared" si="9"/>
        <v>0</v>
      </c>
    </row>
    <row r="22" spans="1:19" x14ac:dyDescent="0.25">
      <c r="A22" s="1">
        <v>41698</v>
      </c>
      <c r="B22" s="30">
        <v>101.71</v>
      </c>
      <c r="C22" s="31"/>
      <c r="D22" s="32">
        <v>96.97</v>
      </c>
      <c r="E22" s="31"/>
      <c r="F22" s="33">
        <v>97.277688437397984</v>
      </c>
      <c r="I22" s="5">
        <f t="shared" si="3"/>
        <v>93.5732</v>
      </c>
      <c r="J22" s="5">
        <f t="shared" si="0"/>
        <v>100.47</v>
      </c>
      <c r="K22" s="5">
        <f t="shared" si="0"/>
        <v>97.867426531219394</v>
      </c>
      <c r="M22">
        <f t="shared" si="4"/>
        <v>0</v>
      </c>
      <c r="N22">
        <f t="shared" si="5"/>
        <v>1</v>
      </c>
      <c r="O22">
        <f t="shared" si="6"/>
        <v>0</v>
      </c>
      <c r="Q22">
        <f t="shared" si="7"/>
        <v>1</v>
      </c>
      <c r="R22">
        <f t="shared" si="8"/>
        <v>0</v>
      </c>
      <c r="S22">
        <f t="shared" si="9"/>
        <v>0</v>
      </c>
    </row>
    <row r="23" spans="1:19" x14ac:dyDescent="0.25">
      <c r="A23" s="1">
        <v>41705</v>
      </c>
      <c r="B23" s="30">
        <v>109</v>
      </c>
      <c r="C23" s="31"/>
      <c r="D23" s="32">
        <v>104.14</v>
      </c>
      <c r="E23" s="31"/>
      <c r="F23" s="33">
        <v>104.73229397605867</v>
      </c>
      <c r="I23" s="5">
        <f t="shared" si="3"/>
        <v>100.28</v>
      </c>
      <c r="J23" s="5">
        <f t="shared" si="0"/>
        <v>107.64</v>
      </c>
      <c r="K23" s="5">
        <f t="shared" si="0"/>
        <v>104.9606881928176</v>
      </c>
      <c r="M23">
        <f t="shared" si="4"/>
        <v>0</v>
      </c>
      <c r="N23">
        <f t="shared" si="5"/>
        <v>1</v>
      </c>
      <c r="O23">
        <f t="shared" si="6"/>
        <v>0</v>
      </c>
      <c r="Q23">
        <f t="shared" si="7"/>
        <v>1</v>
      </c>
      <c r="R23">
        <f t="shared" si="8"/>
        <v>0</v>
      </c>
      <c r="S23">
        <f t="shared" si="9"/>
        <v>0</v>
      </c>
    </row>
    <row r="24" spans="1:19" x14ac:dyDescent="0.25">
      <c r="A24" s="1">
        <v>41712</v>
      </c>
      <c r="B24" s="30">
        <v>119.86</v>
      </c>
      <c r="C24" s="31"/>
      <c r="D24" s="32">
        <v>111.94</v>
      </c>
      <c r="E24" s="31"/>
      <c r="F24" s="33">
        <v>112.53021537594813</v>
      </c>
      <c r="I24" s="5">
        <f t="shared" si="3"/>
        <v>110.27120000000001</v>
      </c>
      <c r="J24" s="5">
        <f t="shared" si="0"/>
        <v>115.44</v>
      </c>
      <c r="K24" s="5">
        <f t="shared" si="0"/>
        <v>113.52698461278443</v>
      </c>
      <c r="M24">
        <f t="shared" si="4"/>
        <v>0</v>
      </c>
      <c r="N24">
        <f t="shared" si="5"/>
        <v>1</v>
      </c>
      <c r="O24">
        <f t="shared" si="6"/>
        <v>0</v>
      </c>
      <c r="Q24">
        <f t="shared" si="7"/>
        <v>1</v>
      </c>
      <c r="R24">
        <f t="shared" si="8"/>
        <v>0</v>
      </c>
      <c r="S24">
        <f t="shared" si="9"/>
        <v>0</v>
      </c>
    </row>
    <row r="25" spans="1:19" x14ac:dyDescent="0.25">
      <c r="A25" s="1">
        <v>41719</v>
      </c>
      <c r="B25" s="30">
        <v>130.13</v>
      </c>
      <c r="C25" s="31"/>
      <c r="D25" s="32">
        <v>123.53</v>
      </c>
      <c r="E25" s="31"/>
      <c r="F25" s="33">
        <v>122.56587566220605</v>
      </c>
      <c r="I25" s="5">
        <f t="shared" si="3"/>
        <v>119.7196</v>
      </c>
      <c r="J25" s="5">
        <f t="shared" si="0"/>
        <v>127.03</v>
      </c>
      <c r="K25" s="5">
        <f t="shared" si="0"/>
        <v>123.90112269866179</v>
      </c>
      <c r="M25">
        <f t="shared" si="4"/>
        <v>0</v>
      </c>
      <c r="N25">
        <f t="shared" si="5"/>
        <v>1</v>
      </c>
      <c r="O25">
        <f t="shared" si="6"/>
        <v>0</v>
      </c>
      <c r="Q25">
        <f t="shared" si="7"/>
        <v>1</v>
      </c>
      <c r="R25">
        <f t="shared" si="8"/>
        <v>0</v>
      </c>
      <c r="S25">
        <f t="shared" si="9"/>
        <v>0</v>
      </c>
    </row>
    <row r="26" spans="1:19" x14ac:dyDescent="0.25">
      <c r="A26" s="1">
        <v>41726</v>
      </c>
      <c r="B26" s="30">
        <v>131.4</v>
      </c>
      <c r="C26" s="31"/>
      <c r="D26" s="32">
        <v>127.34</v>
      </c>
      <c r="E26" s="31"/>
      <c r="F26" s="33">
        <v>129.86642794573595</v>
      </c>
      <c r="I26" s="5">
        <f t="shared" si="3"/>
        <v>120.88800000000001</v>
      </c>
      <c r="J26" s="5">
        <f t="shared" si="0"/>
        <v>130.84</v>
      </c>
      <c r="K26" s="5">
        <f t="shared" si="0"/>
        <v>127.8337283837208</v>
      </c>
      <c r="M26">
        <f t="shared" si="4"/>
        <v>0</v>
      </c>
      <c r="N26">
        <f t="shared" si="5"/>
        <v>1</v>
      </c>
      <c r="O26">
        <f t="shared" si="6"/>
        <v>0</v>
      </c>
      <c r="Q26">
        <f t="shared" si="7"/>
        <v>1</v>
      </c>
      <c r="R26">
        <f t="shared" si="8"/>
        <v>0</v>
      </c>
      <c r="S26">
        <f t="shared" si="9"/>
        <v>0</v>
      </c>
    </row>
    <row r="27" spans="1:19" x14ac:dyDescent="0.25">
      <c r="A27" s="1">
        <v>41733</v>
      </c>
      <c r="B27" s="30">
        <v>131.97</v>
      </c>
      <c r="C27" s="31"/>
      <c r="D27" s="32">
        <v>127.36</v>
      </c>
      <c r="E27" s="31"/>
      <c r="F27" s="33">
        <v>129.69141681061402</v>
      </c>
      <c r="I27" s="5">
        <f t="shared" si="3"/>
        <v>121.41240000000001</v>
      </c>
      <c r="J27" s="5">
        <f t="shared" si="0"/>
        <v>130.86000000000001</v>
      </c>
      <c r="K27" s="5">
        <f t="shared" si="0"/>
        <v>127.97176504318421</v>
      </c>
      <c r="M27">
        <f t="shared" si="4"/>
        <v>0</v>
      </c>
      <c r="N27">
        <f t="shared" si="5"/>
        <v>1</v>
      </c>
      <c r="O27">
        <f t="shared" si="6"/>
        <v>0</v>
      </c>
      <c r="Q27">
        <f t="shared" si="7"/>
        <v>1</v>
      </c>
      <c r="R27">
        <f t="shared" si="8"/>
        <v>0</v>
      </c>
      <c r="S27">
        <f t="shared" si="9"/>
        <v>0</v>
      </c>
    </row>
    <row r="28" spans="1:19" x14ac:dyDescent="0.25">
      <c r="A28" s="1">
        <v>41740</v>
      </c>
      <c r="B28" s="30">
        <v>127.17</v>
      </c>
      <c r="C28" s="31"/>
      <c r="D28" s="32">
        <v>122.24</v>
      </c>
      <c r="E28" s="31"/>
      <c r="F28" s="33">
        <v>125.55174471167074</v>
      </c>
      <c r="I28" s="5">
        <f t="shared" si="3"/>
        <v>116.99640000000001</v>
      </c>
      <c r="J28" s="5">
        <f t="shared" si="0"/>
        <v>125.74</v>
      </c>
      <c r="K28" s="5">
        <f t="shared" si="0"/>
        <v>123.39226341350121</v>
      </c>
      <c r="M28">
        <f t="shared" si="4"/>
        <v>0</v>
      </c>
      <c r="N28">
        <f t="shared" si="5"/>
        <v>1</v>
      </c>
      <c r="O28">
        <f t="shared" si="6"/>
        <v>0</v>
      </c>
      <c r="Q28">
        <f t="shared" si="7"/>
        <v>1</v>
      </c>
      <c r="R28">
        <f t="shared" si="8"/>
        <v>0</v>
      </c>
      <c r="S28">
        <f t="shared" si="9"/>
        <v>0</v>
      </c>
    </row>
    <row r="29" spans="1:19" x14ac:dyDescent="0.25">
      <c r="A29" s="1">
        <v>41747</v>
      </c>
      <c r="B29" s="30">
        <v>121.74</v>
      </c>
      <c r="C29" s="31"/>
      <c r="D29" s="32">
        <v>116.3</v>
      </c>
      <c r="E29" s="31"/>
      <c r="F29" s="33">
        <v>119.64922358746284</v>
      </c>
      <c r="I29" s="5">
        <f t="shared" si="3"/>
        <v>112.0008</v>
      </c>
      <c r="J29" s="5">
        <f t="shared" si="0"/>
        <v>119.8</v>
      </c>
      <c r="K29" s="5">
        <f t="shared" si="0"/>
        <v>117.79404707623885</v>
      </c>
      <c r="M29">
        <f t="shared" si="4"/>
        <v>0</v>
      </c>
      <c r="N29">
        <f t="shared" si="5"/>
        <v>1</v>
      </c>
      <c r="O29">
        <f t="shared" si="6"/>
        <v>0</v>
      </c>
      <c r="Q29">
        <f t="shared" si="7"/>
        <v>1</v>
      </c>
      <c r="R29">
        <f t="shared" si="8"/>
        <v>0</v>
      </c>
      <c r="S29">
        <f t="shared" si="9"/>
        <v>0</v>
      </c>
    </row>
    <row r="30" spans="1:19" x14ac:dyDescent="0.25">
      <c r="A30" s="1">
        <v>41754</v>
      </c>
      <c r="B30" s="30">
        <v>117.35</v>
      </c>
      <c r="C30" s="31"/>
      <c r="D30" s="32">
        <v>114.75</v>
      </c>
      <c r="E30" s="31"/>
      <c r="F30" s="33">
        <v>116.83060025395829</v>
      </c>
      <c r="I30" s="5">
        <f t="shared" si="3"/>
        <v>107.962</v>
      </c>
      <c r="J30" s="5">
        <f t="shared" si="3"/>
        <v>118.25</v>
      </c>
      <c r="K30" s="5">
        <f t="shared" si="3"/>
        <v>114.99238007618749</v>
      </c>
      <c r="M30">
        <f t="shared" si="4"/>
        <v>0</v>
      </c>
      <c r="N30">
        <f t="shared" si="5"/>
        <v>1</v>
      </c>
      <c r="O30">
        <f t="shared" si="6"/>
        <v>0</v>
      </c>
      <c r="Q30">
        <f t="shared" si="7"/>
        <v>1</v>
      </c>
      <c r="R30">
        <f t="shared" si="8"/>
        <v>0</v>
      </c>
      <c r="S30">
        <f t="shared" si="9"/>
        <v>0</v>
      </c>
    </row>
    <row r="31" spans="1:19" x14ac:dyDescent="0.25">
      <c r="A31" s="1">
        <v>41761</v>
      </c>
      <c r="B31" s="30">
        <v>115.41</v>
      </c>
      <c r="C31" s="31"/>
      <c r="D31" s="32">
        <v>111.88</v>
      </c>
      <c r="E31" s="31"/>
      <c r="F31" s="33">
        <v>114.21369953876379</v>
      </c>
      <c r="I31" s="5">
        <f t="shared" si="3"/>
        <v>106.1772</v>
      </c>
      <c r="J31" s="5">
        <f t="shared" si="3"/>
        <v>115.38</v>
      </c>
      <c r="K31" s="5">
        <f t="shared" si="3"/>
        <v>112.57812986162912</v>
      </c>
      <c r="M31">
        <f t="shared" si="4"/>
        <v>0</v>
      </c>
      <c r="N31">
        <f t="shared" si="5"/>
        <v>1</v>
      </c>
      <c r="O31">
        <f t="shared" si="6"/>
        <v>0</v>
      </c>
      <c r="Q31">
        <f t="shared" si="7"/>
        <v>1</v>
      </c>
      <c r="R31">
        <f t="shared" si="8"/>
        <v>0</v>
      </c>
      <c r="S31">
        <f t="shared" si="9"/>
        <v>0</v>
      </c>
    </row>
    <row r="32" spans="1:19" x14ac:dyDescent="0.25">
      <c r="A32" s="1">
        <v>41768</v>
      </c>
      <c r="B32" s="30">
        <v>112.82</v>
      </c>
      <c r="C32" s="31"/>
      <c r="D32" s="32">
        <v>112.49</v>
      </c>
      <c r="E32" s="31"/>
      <c r="F32" s="33">
        <v>113.96165732264839</v>
      </c>
      <c r="I32" s="5">
        <f t="shared" si="3"/>
        <v>103.7944</v>
      </c>
      <c r="J32" s="5">
        <f t="shared" si="3"/>
        <v>115.99</v>
      </c>
      <c r="K32" s="5">
        <f t="shared" si="3"/>
        <v>111.88203719679453</v>
      </c>
      <c r="M32">
        <f t="shared" si="4"/>
        <v>0</v>
      </c>
      <c r="N32">
        <f t="shared" si="5"/>
        <v>1</v>
      </c>
      <c r="O32">
        <f t="shared" si="6"/>
        <v>0</v>
      </c>
      <c r="Q32">
        <f t="shared" si="7"/>
        <v>1</v>
      </c>
      <c r="R32">
        <f t="shared" si="8"/>
        <v>0</v>
      </c>
      <c r="S32">
        <f t="shared" si="9"/>
        <v>0</v>
      </c>
    </row>
    <row r="33" spans="1:19" x14ac:dyDescent="0.25">
      <c r="A33" s="1">
        <v>41775</v>
      </c>
      <c r="B33" s="30">
        <v>113.16</v>
      </c>
      <c r="C33" s="31"/>
      <c r="D33" s="32">
        <v>109.01</v>
      </c>
      <c r="E33" s="31"/>
      <c r="F33" s="33">
        <v>112.07152979074665</v>
      </c>
      <c r="I33" s="5">
        <f t="shared" si="3"/>
        <v>104.10720000000001</v>
      </c>
      <c r="J33" s="5">
        <f t="shared" si="3"/>
        <v>112.51</v>
      </c>
      <c r="K33" s="5">
        <f t="shared" si="3"/>
        <v>110.20647893722401</v>
      </c>
      <c r="M33">
        <f t="shared" si="4"/>
        <v>0</v>
      </c>
      <c r="N33">
        <f t="shared" si="5"/>
        <v>1</v>
      </c>
      <c r="O33">
        <f t="shared" si="6"/>
        <v>0</v>
      </c>
      <c r="Q33">
        <f t="shared" si="7"/>
        <v>1</v>
      </c>
      <c r="R33">
        <f t="shared" si="8"/>
        <v>0</v>
      </c>
      <c r="S33">
        <f t="shared" si="9"/>
        <v>0</v>
      </c>
    </row>
    <row r="34" spans="1:19" x14ac:dyDescent="0.25">
      <c r="A34" s="1">
        <v>41782</v>
      </c>
      <c r="B34" s="30">
        <v>115.03</v>
      </c>
      <c r="C34" s="31"/>
      <c r="D34" s="32">
        <v>109.39</v>
      </c>
      <c r="E34" s="31"/>
      <c r="F34" s="33">
        <v>111.21629945329293</v>
      </c>
      <c r="I34" s="5">
        <f t="shared" si="3"/>
        <v>105.8276</v>
      </c>
      <c r="J34" s="5">
        <f t="shared" si="3"/>
        <v>112.89</v>
      </c>
      <c r="K34" s="5">
        <f t="shared" si="3"/>
        <v>110.68504983598788</v>
      </c>
      <c r="M34">
        <f t="shared" si="4"/>
        <v>0</v>
      </c>
      <c r="N34">
        <f t="shared" si="5"/>
        <v>1</v>
      </c>
      <c r="O34">
        <f t="shared" si="6"/>
        <v>0</v>
      </c>
      <c r="Q34">
        <f t="shared" si="7"/>
        <v>1</v>
      </c>
      <c r="R34">
        <f t="shared" si="8"/>
        <v>0</v>
      </c>
      <c r="S34">
        <f t="shared" si="9"/>
        <v>0</v>
      </c>
    </row>
    <row r="35" spans="1:19" x14ac:dyDescent="0.25">
      <c r="A35" s="1">
        <v>41789</v>
      </c>
      <c r="B35" s="30">
        <v>114.48</v>
      </c>
      <c r="C35" s="31"/>
      <c r="D35" s="32">
        <v>108.48</v>
      </c>
      <c r="E35" s="31"/>
      <c r="F35" s="33">
        <v>110.45521660272659</v>
      </c>
      <c r="I35" s="5">
        <f t="shared" si="3"/>
        <v>105.3216</v>
      </c>
      <c r="J35" s="5">
        <f t="shared" si="3"/>
        <v>111.98</v>
      </c>
      <c r="K35" s="5">
        <f t="shared" si="3"/>
        <v>109.96112498081798</v>
      </c>
      <c r="M35">
        <f t="shared" si="4"/>
        <v>0</v>
      </c>
      <c r="N35">
        <f t="shared" si="5"/>
        <v>1</v>
      </c>
      <c r="O35">
        <f t="shared" si="6"/>
        <v>0</v>
      </c>
      <c r="Q35">
        <f t="shared" si="7"/>
        <v>1</v>
      </c>
      <c r="R35">
        <f t="shared" si="8"/>
        <v>0</v>
      </c>
      <c r="S35">
        <f t="shared" si="9"/>
        <v>0</v>
      </c>
    </row>
    <row r="36" spans="1:19" x14ac:dyDescent="0.25">
      <c r="A36" s="1">
        <v>41796</v>
      </c>
      <c r="B36" s="30">
        <v>118.87</v>
      </c>
      <c r="C36" s="31"/>
      <c r="D36" s="32">
        <v>109.82</v>
      </c>
      <c r="E36" s="31"/>
      <c r="F36" s="33">
        <v>111.22668514023546</v>
      </c>
      <c r="I36" s="5">
        <f t="shared" si="3"/>
        <v>109.36040000000001</v>
      </c>
      <c r="J36" s="5">
        <f t="shared" si="3"/>
        <v>113.32</v>
      </c>
      <c r="K36" s="5">
        <f t="shared" si="3"/>
        <v>112.07514554207063</v>
      </c>
      <c r="M36">
        <f t="shared" si="4"/>
        <v>0</v>
      </c>
      <c r="N36">
        <f t="shared" si="5"/>
        <v>1</v>
      </c>
      <c r="O36">
        <f t="shared" si="6"/>
        <v>0</v>
      </c>
      <c r="Q36">
        <f t="shared" si="7"/>
        <v>1</v>
      </c>
      <c r="R36">
        <f t="shared" si="8"/>
        <v>0</v>
      </c>
      <c r="S36">
        <f t="shared" si="9"/>
        <v>0</v>
      </c>
    </row>
    <row r="37" spans="1:19" x14ac:dyDescent="0.25">
      <c r="A37" s="1">
        <v>41803</v>
      </c>
      <c r="B37" s="30">
        <v>121.96</v>
      </c>
      <c r="C37" s="31"/>
      <c r="D37" s="32">
        <v>115.08</v>
      </c>
      <c r="E37" s="31"/>
      <c r="F37" s="33">
        <v>115.30073470388027</v>
      </c>
      <c r="I37" s="5">
        <f t="shared" si="3"/>
        <v>112.2032</v>
      </c>
      <c r="J37" s="5">
        <f t="shared" si="3"/>
        <v>118.58</v>
      </c>
      <c r="K37" s="5">
        <f t="shared" si="3"/>
        <v>116.13334041116408</v>
      </c>
      <c r="M37">
        <f t="shared" si="4"/>
        <v>0</v>
      </c>
      <c r="N37">
        <f t="shared" si="5"/>
        <v>1</v>
      </c>
      <c r="O37">
        <f t="shared" si="6"/>
        <v>0</v>
      </c>
      <c r="Q37">
        <f t="shared" si="7"/>
        <v>1</v>
      </c>
      <c r="R37">
        <f t="shared" si="8"/>
        <v>0</v>
      </c>
      <c r="S37">
        <f t="shared" si="9"/>
        <v>0</v>
      </c>
    </row>
    <row r="38" spans="1:19" x14ac:dyDescent="0.25">
      <c r="A38" s="1">
        <v>41810</v>
      </c>
      <c r="B38" s="30">
        <v>125.81</v>
      </c>
      <c r="C38" s="31"/>
      <c r="D38" s="32">
        <v>119.39</v>
      </c>
      <c r="E38" s="31"/>
      <c r="F38" s="33">
        <v>120.39110590157274</v>
      </c>
      <c r="I38" s="5">
        <f t="shared" si="3"/>
        <v>115.74520000000001</v>
      </c>
      <c r="J38" s="5">
        <f t="shared" si="3"/>
        <v>122.89</v>
      </c>
      <c r="K38" s="5">
        <f t="shared" si="3"/>
        <v>120.40865177047182</v>
      </c>
      <c r="M38">
        <f t="shared" si="4"/>
        <v>0</v>
      </c>
      <c r="N38">
        <f t="shared" si="5"/>
        <v>1</v>
      </c>
      <c r="O38">
        <f t="shared" si="6"/>
        <v>0</v>
      </c>
      <c r="Q38">
        <f t="shared" si="7"/>
        <v>1</v>
      </c>
      <c r="R38">
        <f t="shared" si="8"/>
        <v>0</v>
      </c>
      <c r="S38">
        <f t="shared" si="9"/>
        <v>0</v>
      </c>
    </row>
    <row r="39" spans="1:19" x14ac:dyDescent="0.25">
      <c r="A39" s="1">
        <v>41817</v>
      </c>
      <c r="B39" s="30">
        <v>131.94999999999999</v>
      </c>
      <c r="C39" s="31"/>
      <c r="D39" s="32">
        <v>125.39</v>
      </c>
      <c r="E39" s="31"/>
      <c r="F39" s="33">
        <v>126.80047905837205</v>
      </c>
      <c r="I39" s="5">
        <f t="shared" si="3"/>
        <v>121.39399999999999</v>
      </c>
      <c r="J39" s="5">
        <f t="shared" si="3"/>
        <v>128.88999999999999</v>
      </c>
      <c r="K39" s="5">
        <f t="shared" si="3"/>
        <v>126.40854371751161</v>
      </c>
      <c r="M39">
        <f t="shared" si="4"/>
        <v>0</v>
      </c>
      <c r="N39">
        <f t="shared" si="5"/>
        <v>1</v>
      </c>
      <c r="O39">
        <f t="shared" si="6"/>
        <v>0</v>
      </c>
      <c r="Q39">
        <f t="shared" si="7"/>
        <v>1</v>
      </c>
      <c r="R39">
        <f t="shared" si="8"/>
        <v>0</v>
      </c>
      <c r="S39">
        <f t="shared" si="9"/>
        <v>0</v>
      </c>
    </row>
    <row r="40" spans="1:19" x14ac:dyDescent="0.25">
      <c r="A40" s="1">
        <v>41824</v>
      </c>
      <c r="B40" s="30">
        <v>132.88</v>
      </c>
      <c r="C40" s="31"/>
      <c r="D40" s="32">
        <v>127.03</v>
      </c>
      <c r="E40" s="31"/>
      <c r="F40" s="40">
        <f>AVERAGE(F39,F41)</f>
        <v>129.7882216151998</v>
      </c>
      <c r="I40" s="5">
        <f t="shared" si="3"/>
        <v>122.2496</v>
      </c>
      <c r="J40" s="5">
        <f t="shared" si="3"/>
        <v>130.53</v>
      </c>
      <c r="K40" s="5">
        <f t="shared" si="3"/>
        <v>128.17832648455993</v>
      </c>
      <c r="M40">
        <f t="shared" si="4"/>
        <v>0</v>
      </c>
      <c r="N40">
        <f t="shared" si="5"/>
        <v>1</v>
      </c>
      <c r="O40">
        <f t="shared" si="6"/>
        <v>0</v>
      </c>
      <c r="Q40">
        <f t="shared" si="7"/>
        <v>1</v>
      </c>
      <c r="R40">
        <f t="shared" si="8"/>
        <v>0</v>
      </c>
      <c r="S40">
        <f t="shared" si="9"/>
        <v>0</v>
      </c>
    </row>
    <row r="41" spans="1:19" x14ac:dyDescent="0.25">
      <c r="A41" s="1">
        <v>41831</v>
      </c>
      <c r="B41" s="30">
        <v>134.86000000000001</v>
      </c>
      <c r="C41" s="31"/>
      <c r="D41" s="32">
        <v>130.61000000000001</v>
      </c>
      <c r="E41" s="31"/>
      <c r="F41" s="33">
        <v>132.77596417202759</v>
      </c>
      <c r="I41" s="5">
        <f t="shared" si="3"/>
        <v>124.07120000000002</v>
      </c>
      <c r="J41" s="5">
        <f t="shared" si="3"/>
        <v>134.11000000000001</v>
      </c>
      <c r="K41" s="5">
        <f t="shared" si="3"/>
        <v>130.96520925160829</v>
      </c>
      <c r="M41">
        <f t="shared" si="4"/>
        <v>0</v>
      </c>
      <c r="N41">
        <f t="shared" si="5"/>
        <v>1</v>
      </c>
      <c r="O41">
        <f t="shared" si="6"/>
        <v>0</v>
      </c>
      <c r="Q41">
        <f t="shared" si="7"/>
        <v>1</v>
      </c>
      <c r="R41">
        <f t="shared" si="8"/>
        <v>0</v>
      </c>
      <c r="S41">
        <f t="shared" si="9"/>
        <v>0</v>
      </c>
    </row>
    <row r="42" spans="1:19" x14ac:dyDescent="0.25">
      <c r="A42" s="1">
        <v>41838</v>
      </c>
      <c r="B42" s="30">
        <v>136.11000000000001</v>
      </c>
      <c r="C42" s="31"/>
      <c r="D42" s="32">
        <v>129.77000000000001</v>
      </c>
      <c r="E42" s="31"/>
      <c r="F42" s="33">
        <v>133.16285805903098</v>
      </c>
      <c r="I42" s="5">
        <f t="shared" si="3"/>
        <v>125.22120000000002</v>
      </c>
      <c r="J42" s="5">
        <f t="shared" si="3"/>
        <v>133.27000000000001</v>
      </c>
      <c r="K42" s="5">
        <f t="shared" si="3"/>
        <v>131.18977741770931</v>
      </c>
      <c r="M42">
        <f t="shared" si="4"/>
        <v>0</v>
      </c>
      <c r="N42">
        <f t="shared" si="5"/>
        <v>1</v>
      </c>
      <c r="O42">
        <f t="shared" si="6"/>
        <v>0</v>
      </c>
      <c r="Q42">
        <f t="shared" si="7"/>
        <v>1</v>
      </c>
      <c r="R42">
        <f t="shared" si="8"/>
        <v>0</v>
      </c>
      <c r="S42">
        <f t="shared" si="9"/>
        <v>0</v>
      </c>
    </row>
    <row r="43" spans="1:19" x14ac:dyDescent="0.25">
      <c r="A43" s="1">
        <v>41845</v>
      </c>
      <c r="B43" s="30">
        <v>132.91</v>
      </c>
      <c r="C43" s="31"/>
      <c r="D43" s="32">
        <v>125.89</v>
      </c>
      <c r="E43" s="31"/>
      <c r="F43" s="33">
        <v>129.76117770367</v>
      </c>
      <c r="I43" s="5">
        <f t="shared" si="3"/>
        <v>122.27720000000001</v>
      </c>
      <c r="J43" s="5">
        <f t="shared" si="3"/>
        <v>129.38999999999999</v>
      </c>
      <c r="K43" s="5">
        <f t="shared" si="3"/>
        <v>127.78087331110098</v>
      </c>
      <c r="M43">
        <f t="shared" si="4"/>
        <v>0</v>
      </c>
      <c r="N43">
        <f t="shared" si="5"/>
        <v>1</v>
      </c>
      <c r="O43">
        <f t="shared" si="6"/>
        <v>0</v>
      </c>
      <c r="Q43">
        <f t="shared" si="7"/>
        <v>1</v>
      </c>
      <c r="R43">
        <f t="shared" si="8"/>
        <v>0</v>
      </c>
      <c r="S43">
        <f t="shared" si="9"/>
        <v>0</v>
      </c>
    </row>
    <row r="44" spans="1:19" x14ac:dyDescent="0.25">
      <c r="A44" s="1">
        <v>41852</v>
      </c>
      <c r="B44" s="30">
        <v>129.72999999999999</v>
      </c>
      <c r="C44" s="31"/>
      <c r="D44" s="32">
        <v>121.04</v>
      </c>
      <c r="E44" s="31"/>
      <c r="F44" s="33">
        <v>125.11393995550631</v>
      </c>
      <c r="I44" s="5">
        <f t="shared" si="3"/>
        <v>119.35159999999999</v>
      </c>
      <c r="J44" s="5">
        <f t="shared" si="3"/>
        <v>124.54</v>
      </c>
      <c r="K44" s="5">
        <f t="shared" si="3"/>
        <v>123.66524198665189</v>
      </c>
      <c r="M44">
        <f t="shared" si="4"/>
        <v>0</v>
      </c>
      <c r="N44">
        <f t="shared" si="5"/>
        <v>1</v>
      </c>
      <c r="O44">
        <f t="shared" si="6"/>
        <v>0</v>
      </c>
      <c r="Q44">
        <f t="shared" si="7"/>
        <v>1</v>
      </c>
      <c r="R44">
        <f t="shared" si="8"/>
        <v>0</v>
      </c>
      <c r="S44">
        <f t="shared" si="9"/>
        <v>0</v>
      </c>
    </row>
    <row r="45" spans="1:19" x14ac:dyDescent="0.25">
      <c r="A45" s="1">
        <v>41859</v>
      </c>
      <c r="B45" s="30">
        <v>126.7</v>
      </c>
      <c r="C45" s="31"/>
      <c r="D45" s="32">
        <v>115.48</v>
      </c>
      <c r="E45" s="31"/>
      <c r="F45" s="33">
        <v>119.90671507561322</v>
      </c>
      <c r="I45" s="5">
        <f t="shared" si="3"/>
        <v>116.56400000000001</v>
      </c>
      <c r="J45" s="5">
        <f t="shared" si="3"/>
        <v>118.98</v>
      </c>
      <c r="K45" s="5">
        <f t="shared" si="3"/>
        <v>119.18141452268395</v>
      </c>
      <c r="M45">
        <f t="shared" si="4"/>
        <v>0</v>
      </c>
      <c r="N45">
        <f t="shared" si="5"/>
        <v>0</v>
      </c>
      <c r="O45">
        <f t="shared" si="6"/>
        <v>1</v>
      </c>
      <c r="Q45">
        <f t="shared" si="7"/>
        <v>1</v>
      </c>
      <c r="R45">
        <f t="shared" si="8"/>
        <v>0</v>
      </c>
      <c r="S45">
        <f t="shared" si="9"/>
        <v>0</v>
      </c>
    </row>
    <row r="46" spans="1:19" x14ac:dyDescent="0.25">
      <c r="A46" s="1">
        <v>41866</v>
      </c>
      <c r="B46" s="30">
        <v>116</v>
      </c>
      <c r="C46" s="31"/>
      <c r="D46" s="32">
        <v>107.8</v>
      </c>
      <c r="E46" s="31"/>
      <c r="F46" s="33">
        <v>113.03533561280821</v>
      </c>
      <c r="I46" s="5">
        <f t="shared" si="3"/>
        <v>106.72</v>
      </c>
      <c r="J46" s="5">
        <f t="shared" si="3"/>
        <v>111.3</v>
      </c>
      <c r="K46" s="5">
        <f t="shared" si="3"/>
        <v>110.98660068384245</v>
      </c>
      <c r="M46">
        <f t="shared" si="4"/>
        <v>0</v>
      </c>
      <c r="N46">
        <f t="shared" si="5"/>
        <v>1</v>
      </c>
      <c r="O46">
        <f t="shared" si="6"/>
        <v>0</v>
      </c>
      <c r="Q46">
        <f t="shared" si="7"/>
        <v>1</v>
      </c>
      <c r="R46">
        <f t="shared" si="8"/>
        <v>0</v>
      </c>
      <c r="S46">
        <f t="shared" si="9"/>
        <v>0</v>
      </c>
    </row>
    <row r="47" spans="1:19" x14ac:dyDescent="0.25">
      <c r="A47" s="1">
        <v>41873</v>
      </c>
      <c r="B47" s="30">
        <v>107.54</v>
      </c>
      <c r="C47" s="31"/>
      <c r="D47" s="32">
        <v>98.13</v>
      </c>
      <c r="E47" s="31"/>
      <c r="F47" s="33">
        <v>103.32090894984715</v>
      </c>
      <c r="I47" s="5">
        <f t="shared" si="3"/>
        <v>98.936800000000005</v>
      </c>
      <c r="J47" s="5">
        <f t="shared" si="3"/>
        <v>101.63</v>
      </c>
      <c r="K47" s="5">
        <f t="shared" si="3"/>
        <v>101.96365268495416</v>
      </c>
      <c r="M47">
        <f t="shared" si="4"/>
        <v>0</v>
      </c>
      <c r="N47">
        <f t="shared" si="5"/>
        <v>0</v>
      </c>
      <c r="O47">
        <f t="shared" si="6"/>
        <v>1</v>
      </c>
      <c r="Q47">
        <f t="shared" si="7"/>
        <v>1</v>
      </c>
      <c r="R47">
        <f t="shared" si="8"/>
        <v>0</v>
      </c>
      <c r="S47">
        <f t="shared" si="9"/>
        <v>0</v>
      </c>
    </row>
    <row r="48" spans="1:19" x14ac:dyDescent="0.25">
      <c r="A48" s="1">
        <v>41880</v>
      </c>
      <c r="B48" s="30">
        <v>101.67</v>
      </c>
      <c r="C48" s="31"/>
      <c r="D48" s="32">
        <v>92.65</v>
      </c>
      <c r="E48" s="31"/>
      <c r="F48" s="33">
        <v>96.448534639146644</v>
      </c>
      <c r="I48" s="5">
        <f t="shared" si="3"/>
        <v>93.5364</v>
      </c>
      <c r="J48" s="5">
        <f t="shared" si="3"/>
        <v>96.15</v>
      </c>
      <c r="K48" s="5">
        <f t="shared" si="3"/>
        <v>96.093800391743997</v>
      </c>
      <c r="M48">
        <f t="shared" si="4"/>
        <v>0</v>
      </c>
      <c r="N48">
        <f t="shared" si="5"/>
        <v>1</v>
      </c>
      <c r="O48">
        <f t="shared" si="6"/>
        <v>0</v>
      </c>
      <c r="Q48">
        <f t="shared" si="7"/>
        <v>1</v>
      </c>
      <c r="R48">
        <f t="shared" si="8"/>
        <v>0</v>
      </c>
      <c r="S48">
        <f t="shared" si="9"/>
        <v>0</v>
      </c>
    </row>
    <row r="49" spans="1:19" x14ac:dyDescent="0.25">
      <c r="A49" s="1">
        <v>41887</v>
      </c>
      <c r="B49" s="30">
        <v>102.67</v>
      </c>
      <c r="C49" s="31"/>
      <c r="D49" s="32">
        <v>96.27</v>
      </c>
      <c r="E49" s="31"/>
      <c r="F49" s="33">
        <v>96.786666274580909</v>
      </c>
      <c r="I49" s="5">
        <f t="shared" si="3"/>
        <v>94.456400000000002</v>
      </c>
      <c r="J49" s="5">
        <f t="shared" si="3"/>
        <v>99.77</v>
      </c>
      <c r="K49" s="5">
        <f t="shared" si="3"/>
        <v>97.784239882374266</v>
      </c>
      <c r="M49">
        <f t="shared" si="4"/>
        <v>0</v>
      </c>
      <c r="N49">
        <f t="shared" si="5"/>
        <v>1</v>
      </c>
      <c r="O49">
        <f t="shared" si="6"/>
        <v>0</v>
      </c>
      <c r="Q49">
        <f t="shared" si="7"/>
        <v>1</v>
      </c>
      <c r="R49">
        <f t="shared" si="8"/>
        <v>0</v>
      </c>
      <c r="S49">
        <f t="shared" si="9"/>
        <v>0</v>
      </c>
    </row>
    <row r="50" spans="1:19" x14ac:dyDescent="0.25">
      <c r="A50" s="1">
        <v>41894</v>
      </c>
      <c r="B50" s="30">
        <v>105.81</v>
      </c>
      <c r="C50" s="31"/>
      <c r="D50" s="32">
        <v>101.87</v>
      </c>
      <c r="E50" s="31"/>
      <c r="F50" s="33">
        <v>102.2591959333263</v>
      </c>
      <c r="I50" s="5">
        <f t="shared" si="3"/>
        <v>97.345200000000006</v>
      </c>
      <c r="J50" s="5">
        <f t="shared" si="3"/>
        <v>105.37</v>
      </c>
      <c r="K50" s="5">
        <f t="shared" si="3"/>
        <v>102.39707877999788</v>
      </c>
      <c r="M50">
        <f t="shared" si="4"/>
        <v>0</v>
      </c>
      <c r="N50">
        <f t="shared" si="5"/>
        <v>1</v>
      </c>
      <c r="O50">
        <f t="shared" si="6"/>
        <v>0</v>
      </c>
      <c r="Q50">
        <f t="shared" si="7"/>
        <v>1</v>
      </c>
      <c r="R50">
        <f t="shared" si="8"/>
        <v>0</v>
      </c>
      <c r="S50">
        <f t="shared" si="9"/>
        <v>0</v>
      </c>
    </row>
    <row r="51" spans="1:19" x14ac:dyDescent="0.25">
      <c r="A51" s="1">
        <v>41901</v>
      </c>
      <c r="B51" s="30">
        <v>111.49</v>
      </c>
      <c r="C51" s="31"/>
      <c r="D51" s="32">
        <v>104.52</v>
      </c>
      <c r="E51" s="31"/>
      <c r="F51" s="33">
        <v>105.30498632687828</v>
      </c>
      <c r="I51" s="5">
        <f t="shared" si="3"/>
        <v>102.57080000000001</v>
      </c>
      <c r="J51" s="5">
        <f t="shared" si="3"/>
        <v>108.02</v>
      </c>
      <c r="K51" s="5">
        <f t="shared" si="3"/>
        <v>106.06727589806349</v>
      </c>
      <c r="M51">
        <f t="shared" si="4"/>
        <v>0</v>
      </c>
      <c r="N51">
        <f t="shared" si="5"/>
        <v>1</v>
      </c>
      <c r="O51">
        <f t="shared" si="6"/>
        <v>0</v>
      </c>
      <c r="Q51">
        <f t="shared" si="7"/>
        <v>1</v>
      </c>
      <c r="R51">
        <f t="shared" si="8"/>
        <v>0</v>
      </c>
      <c r="S51">
        <f t="shared" si="9"/>
        <v>0</v>
      </c>
    </row>
    <row r="52" spans="1:19" x14ac:dyDescent="0.25">
      <c r="A52" s="1">
        <v>41908</v>
      </c>
      <c r="B52" s="30">
        <v>117.48</v>
      </c>
      <c r="C52" s="31"/>
      <c r="D52" s="32">
        <v>107.53</v>
      </c>
      <c r="E52" s="31"/>
      <c r="F52" s="33">
        <v>108.29818016679712</v>
      </c>
      <c r="I52" s="5">
        <f t="shared" si="3"/>
        <v>108.08160000000001</v>
      </c>
      <c r="J52" s="5">
        <f t="shared" si="3"/>
        <v>111.03</v>
      </c>
      <c r="K52" s="5">
        <f t="shared" si="3"/>
        <v>109.94751405003913</v>
      </c>
      <c r="M52">
        <f t="shared" si="4"/>
        <v>0</v>
      </c>
      <c r="N52">
        <f t="shared" si="5"/>
        <v>1</v>
      </c>
      <c r="O52">
        <f t="shared" si="6"/>
        <v>0</v>
      </c>
      <c r="Q52">
        <f t="shared" si="7"/>
        <v>1</v>
      </c>
      <c r="R52">
        <f t="shared" si="8"/>
        <v>0</v>
      </c>
      <c r="S52">
        <f t="shared" si="9"/>
        <v>0</v>
      </c>
    </row>
    <row r="53" spans="1:19" x14ac:dyDescent="0.25">
      <c r="A53" s="1">
        <v>41915</v>
      </c>
      <c r="B53" s="30">
        <v>122.13</v>
      </c>
      <c r="C53" s="31"/>
      <c r="D53" s="32">
        <v>108.22</v>
      </c>
      <c r="E53" s="31"/>
      <c r="F53" s="33">
        <v>109.53615362767786</v>
      </c>
      <c r="I53" s="5">
        <f t="shared" si="3"/>
        <v>112.3596</v>
      </c>
      <c r="J53" s="5">
        <f t="shared" si="3"/>
        <v>111.72</v>
      </c>
      <c r="K53" s="5">
        <f t="shared" si="3"/>
        <v>112.05770608830336</v>
      </c>
      <c r="M53">
        <f t="shared" si="4"/>
        <v>1</v>
      </c>
      <c r="N53">
        <f t="shared" si="5"/>
        <v>0</v>
      </c>
      <c r="O53">
        <f t="shared" si="6"/>
        <v>0</v>
      </c>
      <c r="Q53">
        <f t="shared" si="7"/>
        <v>0</v>
      </c>
      <c r="R53">
        <f t="shared" si="8"/>
        <v>1</v>
      </c>
      <c r="S53">
        <f t="shared" si="9"/>
        <v>0</v>
      </c>
    </row>
    <row r="54" spans="1:19" x14ac:dyDescent="0.25">
      <c r="A54" s="1">
        <v>41922</v>
      </c>
      <c r="B54" s="30">
        <v>123.56</v>
      </c>
      <c r="C54" s="31"/>
      <c r="D54" s="32">
        <v>107.75</v>
      </c>
      <c r="E54" s="31"/>
      <c r="F54" s="33">
        <v>109.91612619613042</v>
      </c>
      <c r="I54" s="5">
        <f t="shared" si="3"/>
        <v>113.6752</v>
      </c>
      <c r="J54" s="5">
        <f t="shared" si="3"/>
        <v>111.25</v>
      </c>
      <c r="K54" s="5">
        <f t="shared" si="3"/>
        <v>112.46765785883912</v>
      </c>
      <c r="M54">
        <f t="shared" si="4"/>
        <v>1</v>
      </c>
      <c r="N54">
        <f t="shared" si="5"/>
        <v>0</v>
      </c>
      <c r="O54">
        <f t="shared" si="6"/>
        <v>0</v>
      </c>
      <c r="Q54">
        <f t="shared" si="7"/>
        <v>0</v>
      </c>
      <c r="R54">
        <f t="shared" si="8"/>
        <v>1</v>
      </c>
      <c r="S54">
        <f t="shared" si="9"/>
        <v>0</v>
      </c>
    </row>
    <row r="55" spans="1:19" x14ac:dyDescent="0.25">
      <c r="A55" s="1">
        <v>41929</v>
      </c>
      <c r="B55" s="30">
        <v>116.1</v>
      </c>
      <c r="C55" s="31"/>
      <c r="D55" s="32">
        <v>103.05</v>
      </c>
      <c r="E55" s="31"/>
      <c r="F55" s="33">
        <v>106.77528385872256</v>
      </c>
      <c r="I55" s="5">
        <f t="shared" si="3"/>
        <v>106.812</v>
      </c>
      <c r="J55" s="5">
        <f t="shared" si="3"/>
        <v>106.55</v>
      </c>
      <c r="K55" s="5">
        <f t="shared" si="3"/>
        <v>107.47828515761677</v>
      </c>
      <c r="M55">
        <f t="shared" si="4"/>
        <v>0</v>
      </c>
      <c r="N55">
        <f t="shared" si="5"/>
        <v>0</v>
      </c>
      <c r="O55">
        <f t="shared" si="6"/>
        <v>1</v>
      </c>
      <c r="Q55">
        <f t="shared" si="7"/>
        <v>0</v>
      </c>
      <c r="R55">
        <f t="shared" si="8"/>
        <v>1</v>
      </c>
      <c r="S55">
        <f t="shared" si="9"/>
        <v>0</v>
      </c>
    </row>
    <row r="56" spans="1:19" x14ac:dyDescent="0.25">
      <c r="A56" s="1">
        <v>41936</v>
      </c>
      <c r="B56" s="30">
        <v>102.09</v>
      </c>
      <c r="C56" s="31"/>
      <c r="D56" s="32">
        <v>92.34</v>
      </c>
      <c r="E56" s="31"/>
      <c r="F56" s="33">
        <v>98.400053400112682</v>
      </c>
      <c r="I56" s="5">
        <f t="shared" si="3"/>
        <v>93.922800000000009</v>
      </c>
      <c r="J56" s="5">
        <f t="shared" si="3"/>
        <v>95.84</v>
      </c>
      <c r="K56" s="5">
        <f t="shared" si="3"/>
        <v>96.705996020033808</v>
      </c>
      <c r="M56">
        <f t="shared" si="4"/>
        <v>0</v>
      </c>
      <c r="N56">
        <f t="shared" si="5"/>
        <v>0</v>
      </c>
      <c r="O56">
        <f t="shared" si="6"/>
        <v>1</v>
      </c>
      <c r="Q56">
        <f t="shared" si="7"/>
        <v>1</v>
      </c>
      <c r="R56">
        <f t="shared" si="8"/>
        <v>0</v>
      </c>
      <c r="S56">
        <f t="shared" si="9"/>
        <v>0</v>
      </c>
    </row>
    <row r="57" spans="1:19" x14ac:dyDescent="0.25">
      <c r="A57" s="1">
        <v>41943</v>
      </c>
      <c r="B57" s="30">
        <v>98.51</v>
      </c>
      <c r="C57" s="31"/>
      <c r="D57" s="32">
        <v>86.83</v>
      </c>
      <c r="E57" s="31"/>
      <c r="F57" s="33">
        <v>90.063457472825974</v>
      </c>
      <c r="I57" s="5">
        <f t="shared" si="3"/>
        <v>90.629200000000012</v>
      </c>
      <c r="J57" s="5">
        <f t="shared" si="3"/>
        <v>90.33</v>
      </c>
      <c r="K57" s="5">
        <f t="shared" si="3"/>
        <v>91.123757241847798</v>
      </c>
      <c r="M57">
        <f t="shared" si="4"/>
        <v>0</v>
      </c>
      <c r="N57">
        <f t="shared" si="5"/>
        <v>0</v>
      </c>
      <c r="O57">
        <f t="shared" si="6"/>
        <v>1</v>
      </c>
      <c r="Q57">
        <f t="shared" si="7"/>
        <v>0</v>
      </c>
      <c r="R57">
        <f t="shared" si="8"/>
        <v>1</v>
      </c>
      <c r="S57">
        <f t="shared" si="9"/>
        <v>0</v>
      </c>
    </row>
    <row r="58" spans="1:19" x14ac:dyDescent="0.25">
      <c r="A58" s="1">
        <v>41950</v>
      </c>
      <c r="B58" s="30">
        <v>95.91</v>
      </c>
      <c r="C58" s="31"/>
      <c r="D58" s="32">
        <v>85.94</v>
      </c>
      <c r="E58" s="31"/>
      <c r="F58" s="33">
        <v>87.918401295818214</v>
      </c>
      <c r="I58" s="5">
        <f t="shared" si="3"/>
        <v>88.237200000000001</v>
      </c>
      <c r="J58" s="5">
        <f t="shared" si="3"/>
        <v>89.44</v>
      </c>
      <c r="K58" s="5">
        <f t="shared" si="3"/>
        <v>89.331540388745466</v>
      </c>
      <c r="M58">
        <f t="shared" si="4"/>
        <v>0</v>
      </c>
      <c r="N58">
        <f t="shared" si="5"/>
        <v>1</v>
      </c>
      <c r="O58">
        <f t="shared" si="6"/>
        <v>0</v>
      </c>
      <c r="Q58">
        <f t="shared" si="7"/>
        <v>1</v>
      </c>
      <c r="R58">
        <f t="shared" si="8"/>
        <v>0</v>
      </c>
      <c r="S58">
        <f t="shared" si="9"/>
        <v>0</v>
      </c>
    </row>
    <row r="59" spans="1:19" x14ac:dyDescent="0.25">
      <c r="A59" s="1">
        <v>41957</v>
      </c>
      <c r="B59" s="30">
        <v>95.37</v>
      </c>
      <c r="C59" s="31"/>
      <c r="D59" s="32">
        <v>86.43</v>
      </c>
      <c r="E59" s="31"/>
      <c r="F59" s="33">
        <v>88.008363206718386</v>
      </c>
      <c r="I59" s="5">
        <f t="shared" si="3"/>
        <v>87.740400000000008</v>
      </c>
      <c r="J59" s="5">
        <f t="shared" si="3"/>
        <v>89.93</v>
      </c>
      <c r="K59" s="5">
        <f t="shared" si="3"/>
        <v>89.35614896201551</v>
      </c>
      <c r="M59">
        <f t="shared" si="4"/>
        <v>0</v>
      </c>
      <c r="N59">
        <f t="shared" si="5"/>
        <v>1</v>
      </c>
      <c r="O59">
        <f t="shared" si="6"/>
        <v>0</v>
      </c>
      <c r="Q59">
        <f t="shared" si="7"/>
        <v>1</v>
      </c>
      <c r="R59">
        <f t="shared" si="8"/>
        <v>0</v>
      </c>
      <c r="S59">
        <f t="shared" si="9"/>
        <v>0</v>
      </c>
    </row>
    <row r="60" spans="1:19" x14ac:dyDescent="0.25">
      <c r="A60" s="1">
        <v>41964</v>
      </c>
      <c r="B60" s="30">
        <v>93.88</v>
      </c>
      <c r="C60" s="31"/>
      <c r="D60" s="32">
        <v>86.65</v>
      </c>
      <c r="E60" s="31"/>
      <c r="F60" s="33">
        <v>88.781206033974826</v>
      </c>
      <c r="I60" s="5">
        <f t="shared" si="3"/>
        <v>86.369600000000005</v>
      </c>
      <c r="J60" s="5">
        <f t="shared" si="3"/>
        <v>90.15</v>
      </c>
      <c r="K60" s="5">
        <f t="shared" si="3"/>
        <v>89.185221810192445</v>
      </c>
      <c r="M60">
        <f t="shared" si="4"/>
        <v>0</v>
      </c>
      <c r="N60">
        <f t="shared" si="5"/>
        <v>1</v>
      </c>
      <c r="O60">
        <f t="shared" si="6"/>
        <v>0</v>
      </c>
      <c r="Q60">
        <f t="shared" si="7"/>
        <v>1</v>
      </c>
      <c r="R60">
        <f t="shared" si="8"/>
        <v>0</v>
      </c>
      <c r="S60">
        <f t="shared" si="9"/>
        <v>0</v>
      </c>
    </row>
    <row r="61" spans="1:19" x14ac:dyDescent="0.25">
      <c r="A61" s="1">
        <v>41971</v>
      </c>
      <c r="B61" s="30">
        <v>92.88</v>
      </c>
      <c r="C61" s="31"/>
      <c r="D61" s="32">
        <v>86.52</v>
      </c>
      <c r="E61" s="31"/>
      <c r="F61" s="33">
        <v>88.450544674675172</v>
      </c>
      <c r="I61" s="5">
        <f t="shared" si="3"/>
        <v>85.449600000000004</v>
      </c>
      <c r="J61" s="5">
        <f t="shared" si="3"/>
        <v>90.02</v>
      </c>
      <c r="K61" s="5">
        <f t="shared" si="3"/>
        <v>88.718523402402553</v>
      </c>
      <c r="M61">
        <f t="shared" si="4"/>
        <v>0</v>
      </c>
      <c r="N61">
        <f t="shared" si="5"/>
        <v>1</v>
      </c>
      <c r="O61">
        <f t="shared" si="6"/>
        <v>0</v>
      </c>
      <c r="Q61">
        <f t="shared" si="7"/>
        <v>1</v>
      </c>
      <c r="R61">
        <f t="shared" si="8"/>
        <v>0</v>
      </c>
      <c r="S61">
        <f t="shared" si="9"/>
        <v>0</v>
      </c>
    </row>
    <row r="62" spans="1:19" x14ac:dyDescent="0.25">
      <c r="A62" s="1">
        <v>41978</v>
      </c>
      <c r="B62" s="30">
        <v>92.87</v>
      </c>
      <c r="C62" s="31"/>
      <c r="D62" s="32">
        <v>85.71</v>
      </c>
      <c r="E62" s="31"/>
      <c r="F62" s="33">
        <v>88.295816358317794</v>
      </c>
      <c r="I62" s="5">
        <f t="shared" si="3"/>
        <v>85.440400000000011</v>
      </c>
      <c r="J62" s="5">
        <f t="shared" si="3"/>
        <v>89.21</v>
      </c>
      <c r="K62" s="5">
        <f t="shared" si="3"/>
        <v>88.385384907495336</v>
      </c>
      <c r="M62">
        <f t="shared" si="4"/>
        <v>0</v>
      </c>
      <c r="N62">
        <f t="shared" si="5"/>
        <v>1</v>
      </c>
      <c r="O62">
        <f t="shared" si="6"/>
        <v>0</v>
      </c>
      <c r="Q62">
        <f t="shared" si="7"/>
        <v>1</v>
      </c>
      <c r="R62">
        <f t="shared" si="8"/>
        <v>0</v>
      </c>
      <c r="S62">
        <f t="shared" si="9"/>
        <v>0</v>
      </c>
    </row>
    <row r="63" spans="1:19" x14ac:dyDescent="0.25">
      <c r="A63" s="1">
        <v>41985</v>
      </c>
      <c r="B63" s="30">
        <v>92.41</v>
      </c>
      <c r="C63" s="31"/>
      <c r="D63" s="32">
        <v>83.31</v>
      </c>
      <c r="E63" s="31"/>
      <c r="F63" s="33">
        <v>87.301629914875576</v>
      </c>
      <c r="I63" s="5">
        <f t="shared" si="3"/>
        <v>85.017200000000003</v>
      </c>
      <c r="J63" s="5">
        <f t="shared" si="3"/>
        <v>86.81</v>
      </c>
      <c r="K63" s="5">
        <f t="shared" si="3"/>
        <v>87.099008974462663</v>
      </c>
      <c r="M63">
        <f t="shared" si="4"/>
        <v>0</v>
      </c>
      <c r="N63">
        <f t="shared" si="5"/>
        <v>0</v>
      </c>
      <c r="O63">
        <f t="shared" si="6"/>
        <v>1</v>
      </c>
      <c r="Q63">
        <f t="shared" si="7"/>
        <v>1</v>
      </c>
      <c r="R63">
        <f t="shared" si="8"/>
        <v>0</v>
      </c>
      <c r="S63">
        <f t="shared" si="9"/>
        <v>0</v>
      </c>
    </row>
    <row r="64" spans="1:19" x14ac:dyDescent="0.25">
      <c r="A64" s="1">
        <v>41992</v>
      </c>
      <c r="B64" s="30">
        <v>88.78</v>
      </c>
      <c r="C64" s="31"/>
      <c r="D64" s="32">
        <v>78.17</v>
      </c>
      <c r="E64" s="31"/>
      <c r="F64" s="33">
        <v>82.535427851636143</v>
      </c>
      <c r="I64" s="5">
        <f t="shared" si="3"/>
        <v>81.677599999999998</v>
      </c>
      <c r="J64" s="5">
        <f t="shared" si="3"/>
        <v>81.67</v>
      </c>
      <c r="K64" s="5">
        <f t="shared" si="3"/>
        <v>82.701288355490846</v>
      </c>
      <c r="M64">
        <f t="shared" si="4"/>
        <v>0</v>
      </c>
      <c r="N64">
        <f t="shared" si="5"/>
        <v>0</v>
      </c>
      <c r="O64">
        <f t="shared" si="6"/>
        <v>1</v>
      </c>
      <c r="Q64">
        <f t="shared" si="7"/>
        <v>0</v>
      </c>
      <c r="R64">
        <f t="shared" si="8"/>
        <v>1</v>
      </c>
      <c r="S64">
        <f t="shared" si="9"/>
        <v>0</v>
      </c>
    </row>
    <row r="65" spans="1:19" x14ac:dyDescent="0.25">
      <c r="A65" s="1">
        <v>41999</v>
      </c>
      <c r="B65" s="30">
        <v>87.37</v>
      </c>
      <c r="C65" s="31"/>
      <c r="D65" s="32">
        <v>75.36</v>
      </c>
      <c r="E65" s="31"/>
      <c r="F65" s="33">
        <v>78.729640566043045</v>
      </c>
      <c r="I65" s="5">
        <f t="shared" si="3"/>
        <v>80.380400000000009</v>
      </c>
      <c r="J65" s="5">
        <f t="shared" si="3"/>
        <v>78.86</v>
      </c>
      <c r="K65" s="5">
        <f t="shared" si="3"/>
        <v>80.122032169812911</v>
      </c>
      <c r="M65">
        <f t="shared" si="4"/>
        <v>1</v>
      </c>
      <c r="N65">
        <f t="shared" si="5"/>
        <v>0</v>
      </c>
      <c r="O65">
        <f t="shared" si="6"/>
        <v>0</v>
      </c>
      <c r="Q65">
        <f t="shared" si="7"/>
        <v>0</v>
      </c>
      <c r="R65">
        <f t="shared" si="8"/>
        <v>1</v>
      </c>
      <c r="S65">
        <f t="shared" si="9"/>
        <v>0</v>
      </c>
    </row>
    <row r="66" spans="1:19" x14ac:dyDescent="0.25">
      <c r="A66" s="1">
        <v>42006</v>
      </c>
      <c r="B66" s="30">
        <v>85.33</v>
      </c>
      <c r="C66" s="31"/>
      <c r="D66" s="32">
        <v>75.5</v>
      </c>
      <c r="E66" s="31"/>
      <c r="F66" s="33">
        <v>77.908197766597368</v>
      </c>
      <c r="I66" s="5">
        <f t="shared" si="3"/>
        <v>78.503600000000006</v>
      </c>
      <c r="J66" s="5">
        <f t="shared" si="3"/>
        <v>79</v>
      </c>
      <c r="K66" s="5">
        <f t="shared" si="3"/>
        <v>79.267719329979201</v>
      </c>
      <c r="M66">
        <f t="shared" si="4"/>
        <v>0</v>
      </c>
      <c r="N66">
        <f t="shared" si="5"/>
        <v>0</v>
      </c>
      <c r="O66">
        <f t="shared" si="6"/>
        <v>1</v>
      </c>
      <c r="Q66">
        <f t="shared" si="7"/>
        <v>1</v>
      </c>
      <c r="R66">
        <f t="shared" si="8"/>
        <v>0</v>
      </c>
      <c r="S66">
        <f t="shared" si="9"/>
        <v>0</v>
      </c>
    </row>
    <row r="67" spans="1:19" x14ac:dyDescent="0.25">
      <c r="A67" s="1">
        <v>42013</v>
      </c>
      <c r="B67" s="30">
        <v>83.22</v>
      </c>
      <c r="C67" s="31"/>
      <c r="D67" s="32">
        <v>73.89</v>
      </c>
      <c r="E67" s="31"/>
      <c r="F67" s="33">
        <v>76.713996879861952</v>
      </c>
      <c r="I67" s="5">
        <f t="shared" si="3"/>
        <v>76.562399999999997</v>
      </c>
      <c r="J67" s="5">
        <f t="shared" si="3"/>
        <v>77.39</v>
      </c>
      <c r="K67" s="5">
        <f t="shared" si="3"/>
        <v>77.666539063958581</v>
      </c>
      <c r="M67">
        <f t="shared" si="4"/>
        <v>0</v>
      </c>
      <c r="N67">
        <f t="shared" si="5"/>
        <v>0</v>
      </c>
      <c r="O67">
        <f t="shared" si="6"/>
        <v>1</v>
      </c>
      <c r="Q67">
        <f t="shared" si="7"/>
        <v>1</v>
      </c>
      <c r="R67">
        <f t="shared" si="8"/>
        <v>0</v>
      </c>
      <c r="S67">
        <f t="shared" si="9"/>
        <v>0</v>
      </c>
    </row>
    <row r="68" spans="1:19" x14ac:dyDescent="0.25">
      <c r="A68" s="1">
        <v>42020</v>
      </c>
      <c r="B68" s="30">
        <v>83.95</v>
      </c>
      <c r="C68" s="31"/>
      <c r="D68" s="32">
        <v>71.489999999999995</v>
      </c>
      <c r="E68" s="31"/>
      <c r="F68" s="33">
        <v>75.079144828314824</v>
      </c>
      <c r="I68" s="5">
        <f t="shared" si="3"/>
        <v>77.234000000000009</v>
      </c>
      <c r="J68" s="5">
        <f t="shared" si="3"/>
        <v>74.989999999999995</v>
      </c>
      <c r="K68" s="5">
        <f t="shared" si="3"/>
        <v>76.571143448494439</v>
      </c>
      <c r="M68">
        <f t="shared" si="4"/>
        <v>1</v>
      </c>
      <c r="N68">
        <f t="shared" si="5"/>
        <v>0</v>
      </c>
      <c r="O68">
        <f t="shared" si="6"/>
        <v>0</v>
      </c>
      <c r="Q68">
        <f t="shared" si="7"/>
        <v>0</v>
      </c>
      <c r="R68">
        <f t="shared" si="8"/>
        <v>1</v>
      </c>
      <c r="S68">
        <f t="shared" si="9"/>
        <v>0</v>
      </c>
    </row>
    <row r="69" spans="1:19" x14ac:dyDescent="0.25">
      <c r="A69" s="1">
        <v>42027</v>
      </c>
      <c r="B69" s="30">
        <v>85.31</v>
      </c>
      <c r="C69" s="31"/>
      <c r="D69" s="32">
        <v>69.400000000000006</v>
      </c>
      <c r="E69" s="31"/>
      <c r="F69" s="33">
        <v>72.909576452918984</v>
      </c>
      <c r="I69" s="5">
        <f t="shared" si="3"/>
        <v>78.485200000000006</v>
      </c>
      <c r="J69" s="5">
        <f t="shared" si="3"/>
        <v>72.900000000000006</v>
      </c>
      <c r="K69" s="5">
        <f t="shared" si="3"/>
        <v>75.626692935875695</v>
      </c>
      <c r="M69">
        <f t="shared" si="4"/>
        <v>1</v>
      </c>
      <c r="N69">
        <f t="shared" si="5"/>
        <v>0</v>
      </c>
      <c r="O69">
        <f t="shared" si="6"/>
        <v>0</v>
      </c>
      <c r="Q69">
        <f t="shared" si="7"/>
        <v>0</v>
      </c>
      <c r="R69">
        <f t="shared" si="8"/>
        <v>1</v>
      </c>
      <c r="S69">
        <f t="shared" si="9"/>
        <v>0</v>
      </c>
    </row>
    <row r="70" spans="1:19" x14ac:dyDescent="0.25">
      <c r="A70" s="1">
        <v>42034</v>
      </c>
      <c r="B70" s="30">
        <v>80.61</v>
      </c>
      <c r="C70" s="31"/>
      <c r="D70" s="32">
        <v>67.27</v>
      </c>
      <c r="E70" s="31"/>
      <c r="F70" s="33">
        <v>70.352209115078836</v>
      </c>
      <c r="I70" s="5">
        <f t="shared" si="3"/>
        <v>74.161200000000008</v>
      </c>
      <c r="J70" s="5">
        <f t="shared" si="3"/>
        <v>70.77</v>
      </c>
      <c r="K70" s="5">
        <f t="shared" si="3"/>
        <v>72.600582734523641</v>
      </c>
      <c r="M70">
        <f t="shared" si="4"/>
        <v>1</v>
      </c>
      <c r="N70">
        <f t="shared" si="5"/>
        <v>0</v>
      </c>
      <c r="O70">
        <f t="shared" si="6"/>
        <v>0</v>
      </c>
      <c r="Q70">
        <f t="shared" si="7"/>
        <v>0</v>
      </c>
      <c r="R70">
        <f t="shared" si="8"/>
        <v>1</v>
      </c>
      <c r="S70">
        <f t="shared" si="9"/>
        <v>0</v>
      </c>
    </row>
    <row r="71" spans="1:19" x14ac:dyDescent="0.25">
      <c r="A71" s="1">
        <v>42041</v>
      </c>
      <c r="B71" s="30">
        <v>75.260000000000005</v>
      </c>
      <c r="C71" s="31"/>
      <c r="D71" s="32">
        <v>62.57</v>
      </c>
      <c r="E71" s="31"/>
      <c r="F71" s="33">
        <v>66.654839756086247</v>
      </c>
      <c r="I71" s="5">
        <f t="shared" si="3"/>
        <v>69.239200000000011</v>
      </c>
      <c r="J71" s="5">
        <f t="shared" si="3"/>
        <v>66.069999999999993</v>
      </c>
      <c r="K71" s="5">
        <f t="shared" si="3"/>
        <v>68.123671926825864</v>
      </c>
      <c r="M71">
        <f t="shared" si="4"/>
        <v>1</v>
      </c>
      <c r="N71">
        <f t="shared" si="5"/>
        <v>0</v>
      </c>
      <c r="O71">
        <f t="shared" si="6"/>
        <v>0</v>
      </c>
      <c r="Q71">
        <f t="shared" si="7"/>
        <v>0</v>
      </c>
      <c r="R71">
        <f t="shared" si="8"/>
        <v>1</v>
      </c>
      <c r="S71">
        <f t="shared" si="9"/>
        <v>0</v>
      </c>
    </row>
    <row r="72" spans="1:19" x14ac:dyDescent="0.25">
      <c r="A72" s="1">
        <v>42048</v>
      </c>
      <c r="B72" s="30">
        <v>72.650000000000006</v>
      </c>
      <c r="C72" s="31"/>
      <c r="D72" s="32">
        <v>58.29</v>
      </c>
      <c r="E72" s="31"/>
      <c r="F72" s="33">
        <v>61.965518058806659</v>
      </c>
      <c r="I72" s="5">
        <f t="shared" si="3"/>
        <v>66.838000000000008</v>
      </c>
      <c r="J72" s="5">
        <f t="shared" si="3"/>
        <v>61.79</v>
      </c>
      <c r="K72" s="5">
        <f t="shared" si="3"/>
        <v>64.378455417641987</v>
      </c>
      <c r="M72">
        <f t="shared" si="4"/>
        <v>1</v>
      </c>
      <c r="N72">
        <f t="shared" si="5"/>
        <v>0</v>
      </c>
      <c r="O72">
        <f t="shared" si="6"/>
        <v>0</v>
      </c>
      <c r="Q72">
        <f t="shared" si="7"/>
        <v>0</v>
      </c>
      <c r="R72">
        <f t="shared" si="8"/>
        <v>1</v>
      </c>
      <c r="S72">
        <f t="shared" si="9"/>
        <v>0</v>
      </c>
    </row>
    <row r="73" spans="1:19" x14ac:dyDescent="0.25">
      <c r="A73" s="1">
        <v>42055</v>
      </c>
      <c r="B73" s="30">
        <v>72.209999999999994</v>
      </c>
      <c r="C73" s="31"/>
      <c r="D73" s="32">
        <v>57.68</v>
      </c>
      <c r="E73" s="31"/>
      <c r="F73" s="33">
        <v>60.404209989352083</v>
      </c>
      <c r="I73" s="5">
        <f t="shared" si="3"/>
        <v>66.433199999999999</v>
      </c>
      <c r="J73" s="5">
        <f t="shared" si="3"/>
        <v>61.18</v>
      </c>
      <c r="K73" s="5">
        <f t="shared" si="3"/>
        <v>63.554882996805617</v>
      </c>
      <c r="M73">
        <f t="shared" si="4"/>
        <v>1</v>
      </c>
      <c r="N73">
        <f t="shared" si="5"/>
        <v>0</v>
      </c>
      <c r="O73">
        <f t="shared" si="6"/>
        <v>0</v>
      </c>
      <c r="Q73">
        <f t="shared" si="7"/>
        <v>0</v>
      </c>
      <c r="R73">
        <f t="shared" si="8"/>
        <v>1</v>
      </c>
      <c r="S73">
        <f t="shared" si="9"/>
        <v>0</v>
      </c>
    </row>
    <row r="74" spans="1:19" x14ac:dyDescent="0.25">
      <c r="A74" s="1">
        <v>42062</v>
      </c>
      <c r="B74" s="30">
        <v>70.14</v>
      </c>
      <c r="C74" s="31"/>
      <c r="D74" s="32">
        <v>65.17</v>
      </c>
      <c r="E74" s="31"/>
      <c r="F74" s="33">
        <v>65.591305794159595</v>
      </c>
      <c r="I74" s="5">
        <f t="shared" si="3"/>
        <v>64.528800000000004</v>
      </c>
      <c r="J74" s="5">
        <f t="shared" si="3"/>
        <v>68.67</v>
      </c>
      <c r="K74" s="5">
        <f t="shared" si="3"/>
        <v>67.065971738247882</v>
      </c>
      <c r="M74">
        <f t="shared" si="4"/>
        <v>0</v>
      </c>
      <c r="N74">
        <f t="shared" si="5"/>
        <v>1</v>
      </c>
      <c r="O74">
        <f t="shared" si="6"/>
        <v>0</v>
      </c>
      <c r="Q74">
        <f t="shared" si="7"/>
        <v>1</v>
      </c>
      <c r="R74">
        <f t="shared" si="8"/>
        <v>0</v>
      </c>
      <c r="S74">
        <f t="shared" si="9"/>
        <v>0</v>
      </c>
    </row>
    <row r="75" spans="1:19" x14ac:dyDescent="0.25">
      <c r="A75" s="1">
        <v>42069</v>
      </c>
      <c r="B75" s="30">
        <v>69.150000000000006</v>
      </c>
      <c r="C75" s="31"/>
      <c r="D75" s="32">
        <v>65.03</v>
      </c>
      <c r="E75" s="31"/>
      <c r="F75" s="33">
        <v>67.51763628709692</v>
      </c>
      <c r="I75" s="5">
        <f t="shared" si="3"/>
        <v>63.618000000000009</v>
      </c>
      <c r="J75" s="5">
        <f t="shared" si="3"/>
        <v>68.53</v>
      </c>
      <c r="K75" s="5">
        <f t="shared" si="3"/>
        <v>67.276090886129069</v>
      </c>
      <c r="M75">
        <f t="shared" si="4"/>
        <v>0</v>
      </c>
      <c r="N75">
        <f t="shared" si="5"/>
        <v>1</v>
      </c>
      <c r="O75">
        <f t="shared" si="6"/>
        <v>0</v>
      </c>
      <c r="Q75">
        <f t="shared" si="7"/>
        <v>1</v>
      </c>
      <c r="R75">
        <f t="shared" si="8"/>
        <v>0</v>
      </c>
      <c r="S75">
        <f t="shared" si="9"/>
        <v>0</v>
      </c>
    </row>
    <row r="76" spans="1:19" x14ac:dyDescent="0.25">
      <c r="A76" s="1">
        <v>42076</v>
      </c>
      <c r="B76" s="30">
        <v>68.31</v>
      </c>
      <c r="C76" s="31"/>
      <c r="D76" s="32">
        <v>62.03</v>
      </c>
      <c r="E76" s="31"/>
      <c r="F76" s="33">
        <v>65.277878694334277</v>
      </c>
      <c r="I76" s="5">
        <f t="shared" si="3"/>
        <v>62.845200000000006</v>
      </c>
      <c r="J76" s="5">
        <f t="shared" si="3"/>
        <v>65.53</v>
      </c>
      <c r="K76" s="5">
        <f t="shared" si="3"/>
        <v>65.283683608300279</v>
      </c>
      <c r="M76">
        <f t="shared" si="4"/>
        <v>0</v>
      </c>
      <c r="N76">
        <f t="shared" si="5"/>
        <v>1</v>
      </c>
      <c r="O76">
        <f t="shared" si="6"/>
        <v>0</v>
      </c>
      <c r="Q76">
        <f t="shared" si="7"/>
        <v>1</v>
      </c>
      <c r="R76">
        <f t="shared" si="8"/>
        <v>0</v>
      </c>
      <c r="S76">
        <f t="shared" si="9"/>
        <v>0</v>
      </c>
    </row>
    <row r="77" spans="1:19" x14ac:dyDescent="0.25">
      <c r="A77" s="1">
        <v>42083</v>
      </c>
      <c r="B77" s="30">
        <v>68.37</v>
      </c>
      <c r="C77" s="31"/>
      <c r="D77" s="32">
        <v>58.71</v>
      </c>
      <c r="E77" s="31"/>
      <c r="F77" s="33">
        <v>62.290508663935334</v>
      </c>
      <c r="I77" s="5">
        <f t="shared" si="3"/>
        <v>62.900400000000005</v>
      </c>
      <c r="J77" s="5">
        <f t="shared" si="3"/>
        <v>62.21</v>
      </c>
      <c r="K77" s="5">
        <f t="shared" si="3"/>
        <v>63.244792599180599</v>
      </c>
      <c r="M77">
        <f t="shared" si="4"/>
        <v>0</v>
      </c>
      <c r="N77">
        <f t="shared" si="5"/>
        <v>0</v>
      </c>
      <c r="O77">
        <f t="shared" si="6"/>
        <v>1</v>
      </c>
      <c r="Q77">
        <f t="shared" si="7"/>
        <v>0</v>
      </c>
      <c r="R77">
        <f t="shared" si="8"/>
        <v>1</v>
      </c>
      <c r="S77">
        <f t="shared" si="9"/>
        <v>0</v>
      </c>
    </row>
    <row r="78" spans="1:19" x14ac:dyDescent="0.25">
      <c r="A78" s="1">
        <v>42090</v>
      </c>
      <c r="B78" s="30">
        <v>67.02</v>
      </c>
      <c r="C78" s="31"/>
      <c r="D78" s="32">
        <v>56.46</v>
      </c>
      <c r="E78" s="31"/>
      <c r="F78" s="33">
        <v>59.957413050132153</v>
      </c>
      <c r="I78" s="5">
        <f t="shared" si="3"/>
        <v>61.6584</v>
      </c>
      <c r="J78" s="5">
        <f t="shared" si="3"/>
        <v>59.96</v>
      </c>
      <c r="K78" s="5">
        <f t="shared" si="3"/>
        <v>61.322663915039641</v>
      </c>
      <c r="M78">
        <f t="shared" si="4"/>
        <v>1</v>
      </c>
      <c r="N78">
        <f t="shared" si="5"/>
        <v>0</v>
      </c>
      <c r="O78">
        <f t="shared" si="6"/>
        <v>0</v>
      </c>
      <c r="Q78">
        <f t="shared" si="7"/>
        <v>0</v>
      </c>
      <c r="R78">
        <f t="shared" si="8"/>
        <v>1</v>
      </c>
      <c r="S78">
        <f t="shared" si="9"/>
        <v>0</v>
      </c>
    </row>
    <row r="79" spans="1:19" x14ac:dyDescent="0.25">
      <c r="A79" s="1">
        <v>42097</v>
      </c>
      <c r="B79" s="30">
        <v>64.98</v>
      </c>
      <c r="C79" s="31"/>
      <c r="D79" s="32">
        <v>56.63</v>
      </c>
      <c r="E79" s="31"/>
      <c r="F79" s="33">
        <v>59.635539298595923</v>
      </c>
      <c r="I79" s="5">
        <f t="shared" ref="I79:K142" si="10">I$3*I$7*($B79+I$6)+I$4*I$9*($D79+I$8)+I$5*I$11*($F79+I$10)</f>
        <v>59.781600000000005</v>
      </c>
      <c r="J79" s="5">
        <f t="shared" si="10"/>
        <v>60.13</v>
      </c>
      <c r="K79" s="5">
        <f t="shared" si="10"/>
        <v>60.628721789578776</v>
      </c>
      <c r="M79">
        <f t="shared" ref="M79:M142" si="11">IF(MAX($I79:$K79)=I79,1,0)</f>
        <v>0</v>
      </c>
      <c r="N79">
        <f t="shared" ref="N79:N142" si="12">IF(MAX($I79:$K79)=J79,1,0)</f>
        <v>0</v>
      </c>
      <c r="O79">
        <f t="shared" ref="O79:O142" si="13">IF(MAX($I79:$K79)=K79,1,0)</f>
        <v>1</v>
      </c>
      <c r="Q79">
        <f t="shared" ref="Q79:Q142" si="14">IF(MIN($I79:$K79)=I79,1,0)</f>
        <v>1</v>
      </c>
      <c r="R79">
        <f t="shared" ref="R79:R142" si="15">IF(MIN($I79:$K79)=J79,1,0)</f>
        <v>0</v>
      </c>
      <c r="S79">
        <f t="shared" ref="S79:S142" si="16">IF(MIN($I79:$K79)=K79,1,0)</f>
        <v>0</v>
      </c>
    </row>
    <row r="80" spans="1:19" x14ac:dyDescent="0.25">
      <c r="A80" s="1">
        <v>42104</v>
      </c>
      <c r="B80" s="30">
        <v>65.73</v>
      </c>
      <c r="C80" s="31"/>
      <c r="D80" s="32">
        <v>59.16</v>
      </c>
      <c r="E80" s="31"/>
      <c r="F80" s="33">
        <v>60.737698741530409</v>
      </c>
      <c r="I80" s="5">
        <f t="shared" si="10"/>
        <v>60.471600000000009</v>
      </c>
      <c r="J80" s="5">
        <f t="shared" si="10"/>
        <v>62.66</v>
      </c>
      <c r="K80" s="5">
        <f t="shared" si="10"/>
        <v>62.086369622459124</v>
      </c>
      <c r="M80">
        <f t="shared" si="11"/>
        <v>0</v>
      </c>
      <c r="N80">
        <f t="shared" si="12"/>
        <v>1</v>
      </c>
      <c r="O80">
        <f t="shared" si="13"/>
        <v>0</v>
      </c>
      <c r="Q80">
        <f t="shared" si="14"/>
        <v>1</v>
      </c>
      <c r="R80">
        <f t="shared" si="15"/>
        <v>0</v>
      </c>
      <c r="S80">
        <f t="shared" si="16"/>
        <v>0</v>
      </c>
    </row>
    <row r="81" spans="1:19" x14ac:dyDescent="0.25">
      <c r="A81" s="1">
        <v>42111</v>
      </c>
      <c r="B81" s="30">
        <v>66.77</v>
      </c>
      <c r="C81" s="31"/>
      <c r="D81" s="32">
        <v>62.49</v>
      </c>
      <c r="E81" s="31"/>
      <c r="F81" s="33">
        <v>64.269202200580835</v>
      </c>
      <c r="I81" s="5">
        <f t="shared" si="10"/>
        <v>61.428399999999996</v>
      </c>
      <c r="J81" s="5">
        <f t="shared" si="10"/>
        <v>65.990000000000009</v>
      </c>
      <c r="K81" s="5">
        <f t="shared" si="10"/>
        <v>64.646200660174259</v>
      </c>
      <c r="M81">
        <f t="shared" si="11"/>
        <v>0</v>
      </c>
      <c r="N81">
        <f t="shared" si="12"/>
        <v>1</v>
      </c>
      <c r="O81">
        <f t="shared" si="13"/>
        <v>0</v>
      </c>
      <c r="Q81">
        <f t="shared" si="14"/>
        <v>1</v>
      </c>
      <c r="R81">
        <f t="shared" si="15"/>
        <v>0</v>
      </c>
      <c r="S81">
        <f t="shared" si="16"/>
        <v>0</v>
      </c>
    </row>
    <row r="82" spans="1:19" x14ac:dyDescent="0.25">
      <c r="A82" s="1">
        <v>42118</v>
      </c>
      <c r="B82" s="30">
        <v>68.709999999999994</v>
      </c>
      <c r="C82" s="31"/>
      <c r="D82" s="32">
        <v>63.2</v>
      </c>
      <c r="E82" s="31"/>
      <c r="F82" s="33">
        <v>65.83415887552745</v>
      </c>
      <c r="I82" s="5">
        <f t="shared" si="10"/>
        <v>63.213200000000001</v>
      </c>
      <c r="J82" s="5">
        <f t="shared" si="10"/>
        <v>66.7</v>
      </c>
      <c r="K82" s="5">
        <f t="shared" si="10"/>
        <v>65.988867662658237</v>
      </c>
      <c r="M82">
        <f t="shared" si="11"/>
        <v>0</v>
      </c>
      <c r="N82">
        <f t="shared" si="12"/>
        <v>1</v>
      </c>
      <c r="O82">
        <f t="shared" si="13"/>
        <v>0</v>
      </c>
      <c r="Q82">
        <f t="shared" si="14"/>
        <v>1</v>
      </c>
      <c r="R82">
        <f t="shared" si="15"/>
        <v>0</v>
      </c>
      <c r="S82">
        <f t="shared" si="16"/>
        <v>0</v>
      </c>
    </row>
    <row r="83" spans="1:19" x14ac:dyDescent="0.25">
      <c r="A83" s="1">
        <v>42125</v>
      </c>
      <c r="B83" s="30">
        <v>72.069999999999993</v>
      </c>
      <c r="C83" s="31"/>
      <c r="D83" s="32">
        <v>71.010000000000005</v>
      </c>
      <c r="E83" s="31"/>
      <c r="F83" s="33">
        <v>71.169391177812031</v>
      </c>
      <c r="I83" s="5">
        <f t="shared" si="10"/>
        <v>66.304400000000001</v>
      </c>
      <c r="J83" s="5">
        <f t="shared" si="10"/>
        <v>74.510000000000005</v>
      </c>
      <c r="K83" s="5">
        <f t="shared" si="10"/>
        <v>71.404857353343616</v>
      </c>
      <c r="M83">
        <f t="shared" si="11"/>
        <v>0</v>
      </c>
      <c r="N83">
        <f t="shared" si="12"/>
        <v>1</v>
      </c>
      <c r="O83">
        <f t="shared" si="13"/>
        <v>0</v>
      </c>
      <c r="Q83">
        <f t="shared" si="14"/>
        <v>1</v>
      </c>
      <c r="R83">
        <f t="shared" si="15"/>
        <v>0</v>
      </c>
      <c r="S83">
        <f t="shared" si="16"/>
        <v>0</v>
      </c>
    </row>
    <row r="84" spans="1:19" x14ac:dyDescent="0.25">
      <c r="A84" s="1">
        <v>42132</v>
      </c>
      <c r="B84" s="30">
        <v>77.25</v>
      </c>
      <c r="C84" s="31"/>
      <c r="D84" s="32">
        <v>77.34</v>
      </c>
      <c r="E84" s="31"/>
      <c r="F84" s="33">
        <v>77.976402357141836</v>
      </c>
      <c r="I84" s="5">
        <f t="shared" si="10"/>
        <v>71.070000000000007</v>
      </c>
      <c r="J84" s="5">
        <f t="shared" si="10"/>
        <v>80.84</v>
      </c>
      <c r="K84" s="5">
        <f t="shared" si="10"/>
        <v>77.330420707142551</v>
      </c>
      <c r="M84">
        <f t="shared" si="11"/>
        <v>0</v>
      </c>
      <c r="N84">
        <f t="shared" si="12"/>
        <v>1</v>
      </c>
      <c r="O84">
        <f t="shared" si="13"/>
        <v>0</v>
      </c>
      <c r="Q84">
        <f t="shared" si="14"/>
        <v>1</v>
      </c>
      <c r="R84">
        <f t="shared" si="15"/>
        <v>0</v>
      </c>
      <c r="S84">
        <f t="shared" si="16"/>
        <v>0</v>
      </c>
    </row>
    <row r="85" spans="1:19" x14ac:dyDescent="0.25">
      <c r="A85" s="1">
        <v>42139</v>
      </c>
      <c r="B85" s="30">
        <v>83.18</v>
      </c>
      <c r="C85" s="31"/>
      <c r="D85" s="32">
        <v>80.75</v>
      </c>
      <c r="E85" s="31"/>
      <c r="F85" s="33">
        <v>82.063758957027588</v>
      </c>
      <c r="I85" s="5">
        <f t="shared" si="10"/>
        <v>76.525600000000011</v>
      </c>
      <c r="J85" s="5">
        <f t="shared" si="10"/>
        <v>84.25</v>
      </c>
      <c r="K85" s="5">
        <f t="shared" si="10"/>
        <v>81.659587687108271</v>
      </c>
      <c r="M85">
        <f t="shared" si="11"/>
        <v>0</v>
      </c>
      <c r="N85">
        <f t="shared" si="12"/>
        <v>1</v>
      </c>
      <c r="O85">
        <f t="shared" si="13"/>
        <v>0</v>
      </c>
      <c r="Q85">
        <f t="shared" si="14"/>
        <v>1</v>
      </c>
      <c r="R85">
        <f t="shared" si="15"/>
        <v>0</v>
      </c>
      <c r="S85">
        <f t="shared" si="16"/>
        <v>0</v>
      </c>
    </row>
    <row r="86" spans="1:19" x14ac:dyDescent="0.25">
      <c r="A86" s="1">
        <v>42146</v>
      </c>
      <c r="B86" s="30">
        <v>85.94</v>
      </c>
      <c r="C86" s="31"/>
      <c r="D86" s="32">
        <v>79.680000000000007</v>
      </c>
      <c r="E86" s="31"/>
      <c r="F86" s="33">
        <v>82.911350934525643</v>
      </c>
      <c r="I86" s="5">
        <f t="shared" si="10"/>
        <v>79.064800000000005</v>
      </c>
      <c r="J86" s="5">
        <f t="shared" si="10"/>
        <v>83.18</v>
      </c>
      <c r="K86" s="5">
        <f t="shared" si="10"/>
        <v>82.428085280357692</v>
      </c>
      <c r="M86">
        <f t="shared" si="11"/>
        <v>0</v>
      </c>
      <c r="N86">
        <f t="shared" si="12"/>
        <v>1</v>
      </c>
      <c r="O86">
        <f t="shared" si="13"/>
        <v>0</v>
      </c>
      <c r="Q86">
        <f t="shared" si="14"/>
        <v>1</v>
      </c>
      <c r="R86">
        <f t="shared" si="15"/>
        <v>0</v>
      </c>
      <c r="S86">
        <f t="shared" si="16"/>
        <v>0</v>
      </c>
    </row>
    <row r="87" spans="1:19" x14ac:dyDescent="0.25">
      <c r="A87" s="1">
        <v>42153</v>
      </c>
      <c r="B87" s="30">
        <v>86.35</v>
      </c>
      <c r="C87" s="31"/>
      <c r="D87" s="32">
        <v>80.16</v>
      </c>
      <c r="E87" s="31"/>
      <c r="F87" s="33">
        <v>82.055232517660315</v>
      </c>
      <c r="I87" s="5">
        <f t="shared" si="10"/>
        <v>79.441999999999993</v>
      </c>
      <c r="J87" s="5">
        <f t="shared" si="10"/>
        <v>83.66</v>
      </c>
      <c r="K87" s="5">
        <f t="shared" si="10"/>
        <v>82.471269755298096</v>
      </c>
      <c r="M87">
        <f t="shared" si="11"/>
        <v>0</v>
      </c>
      <c r="N87">
        <f t="shared" si="12"/>
        <v>1</v>
      </c>
      <c r="O87">
        <f t="shared" si="13"/>
        <v>0</v>
      </c>
      <c r="Q87">
        <f t="shared" si="14"/>
        <v>1</v>
      </c>
      <c r="R87">
        <f t="shared" si="15"/>
        <v>0</v>
      </c>
      <c r="S87">
        <f t="shared" si="16"/>
        <v>0</v>
      </c>
    </row>
    <row r="88" spans="1:19" x14ac:dyDescent="0.25">
      <c r="A88" s="1">
        <v>42160</v>
      </c>
      <c r="B88" s="30">
        <v>86.68</v>
      </c>
      <c r="C88" s="31"/>
      <c r="D88" s="32">
        <v>80</v>
      </c>
      <c r="E88" s="31"/>
      <c r="F88" s="33">
        <v>82.36699881102264</v>
      </c>
      <c r="I88" s="5">
        <f t="shared" si="10"/>
        <v>79.74560000000001</v>
      </c>
      <c r="J88" s="5">
        <f t="shared" si="10"/>
        <v>83.5</v>
      </c>
      <c r="K88" s="5">
        <f t="shared" si="10"/>
        <v>82.615059643306793</v>
      </c>
      <c r="M88">
        <f t="shared" si="11"/>
        <v>0</v>
      </c>
      <c r="N88">
        <f t="shared" si="12"/>
        <v>1</v>
      </c>
      <c r="O88">
        <f t="shared" si="13"/>
        <v>0</v>
      </c>
      <c r="Q88">
        <f t="shared" si="14"/>
        <v>1</v>
      </c>
      <c r="R88">
        <f t="shared" si="15"/>
        <v>0</v>
      </c>
      <c r="S88">
        <f t="shared" si="16"/>
        <v>0</v>
      </c>
    </row>
    <row r="89" spans="1:19" x14ac:dyDescent="0.25">
      <c r="A89" s="1">
        <v>42167</v>
      </c>
      <c r="B89" s="30">
        <v>86.08</v>
      </c>
      <c r="C89" s="31"/>
      <c r="D89" s="32">
        <v>78.34</v>
      </c>
      <c r="E89" s="31"/>
      <c r="F89" s="33">
        <v>81.399759346946524</v>
      </c>
      <c r="I89" s="5">
        <f t="shared" si="10"/>
        <v>79.193600000000004</v>
      </c>
      <c r="J89" s="5">
        <f t="shared" si="10"/>
        <v>81.84</v>
      </c>
      <c r="K89" s="5">
        <f t="shared" si="10"/>
        <v>81.55068780408395</v>
      </c>
      <c r="M89">
        <f t="shared" si="11"/>
        <v>0</v>
      </c>
      <c r="N89">
        <f t="shared" si="12"/>
        <v>1</v>
      </c>
      <c r="O89">
        <f t="shared" si="13"/>
        <v>0</v>
      </c>
      <c r="Q89">
        <f t="shared" si="14"/>
        <v>1</v>
      </c>
      <c r="R89">
        <f t="shared" si="15"/>
        <v>0</v>
      </c>
      <c r="S89">
        <f t="shared" si="16"/>
        <v>0</v>
      </c>
    </row>
    <row r="90" spans="1:19" x14ac:dyDescent="0.25">
      <c r="A90" s="1">
        <v>42174</v>
      </c>
      <c r="B90" s="30">
        <v>84.55</v>
      </c>
      <c r="C90" s="31"/>
      <c r="D90" s="32">
        <v>76.81</v>
      </c>
      <c r="E90" s="31"/>
      <c r="F90" s="33">
        <v>79.428661555272399</v>
      </c>
      <c r="I90" s="5">
        <f t="shared" si="10"/>
        <v>77.786000000000001</v>
      </c>
      <c r="J90" s="5">
        <f t="shared" si="10"/>
        <v>80.31</v>
      </c>
      <c r="K90" s="5">
        <f t="shared" si="10"/>
        <v>79.931198466581719</v>
      </c>
      <c r="M90">
        <f t="shared" si="11"/>
        <v>0</v>
      </c>
      <c r="N90">
        <f t="shared" si="12"/>
        <v>1</v>
      </c>
      <c r="O90">
        <f t="shared" si="13"/>
        <v>0</v>
      </c>
      <c r="Q90">
        <f t="shared" si="14"/>
        <v>1</v>
      </c>
      <c r="R90">
        <f t="shared" si="15"/>
        <v>0</v>
      </c>
      <c r="S90">
        <f t="shared" si="16"/>
        <v>0</v>
      </c>
    </row>
    <row r="91" spans="1:19" x14ac:dyDescent="0.25">
      <c r="A91" s="1">
        <v>42181</v>
      </c>
      <c r="B91" s="30">
        <v>83.1</v>
      </c>
      <c r="C91" s="31"/>
      <c r="D91" s="32">
        <v>74.709999999999994</v>
      </c>
      <c r="E91" s="31"/>
      <c r="F91" s="33">
        <v>77.643172615624152</v>
      </c>
      <c r="I91" s="5">
        <f t="shared" si="10"/>
        <v>76.451999999999998</v>
      </c>
      <c r="J91" s="5">
        <f t="shared" si="10"/>
        <v>78.209999999999994</v>
      </c>
      <c r="K91" s="5">
        <f t="shared" si="10"/>
        <v>78.193651784687233</v>
      </c>
      <c r="M91">
        <f t="shared" si="11"/>
        <v>0</v>
      </c>
      <c r="N91">
        <f t="shared" si="12"/>
        <v>1</v>
      </c>
      <c r="O91">
        <f t="shared" si="13"/>
        <v>0</v>
      </c>
      <c r="Q91">
        <f t="shared" si="14"/>
        <v>1</v>
      </c>
      <c r="R91">
        <f t="shared" si="15"/>
        <v>0</v>
      </c>
      <c r="S91">
        <f t="shared" si="16"/>
        <v>0</v>
      </c>
    </row>
    <row r="92" spans="1:19" x14ac:dyDescent="0.25">
      <c r="A92" s="1">
        <v>42188</v>
      </c>
      <c r="B92" s="30">
        <v>81.7</v>
      </c>
      <c r="C92" s="31"/>
      <c r="D92" s="32">
        <v>74.790000000000006</v>
      </c>
      <c r="E92" s="31"/>
      <c r="F92" s="40">
        <f>AVERAGE(F91,F93)</f>
        <v>78.69745402662906</v>
      </c>
      <c r="I92" s="5">
        <f t="shared" si="10"/>
        <v>75.164000000000001</v>
      </c>
      <c r="J92" s="5">
        <f t="shared" si="10"/>
        <v>78.290000000000006</v>
      </c>
      <c r="K92" s="5">
        <f t="shared" si="10"/>
        <v>78.087136207988721</v>
      </c>
      <c r="M92">
        <f t="shared" si="11"/>
        <v>0</v>
      </c>
      <c r="N92">
        <f t="shared" si="12"/>
        <v>1</v>
      </c>
      <c r="O92">
        <f t="shared" si="13"/>
        <v>0</v>
      </c>
      <c r="Q92">
        <f t="shared" si="14"/>
        <v>1</v>
      </c>
      <c r="R92">
        <f t="shared" si="15"/>
        <v>0</v>
      </c>
      <c r="S92">
        <f t="shared" si="16"/>
        <v>0</v>
      </c>
    </row>
    <row r="93" spans="1:19" x14ac:dyDescent="0.25">
      <c r="A93" s="1">
        <v>42195</v>
      </c>
      <c r="B93" s="30">
        <v>81.44</v>
      </c>
      <c r="C93" s="31"/>
      <c r="D93" s="32">
        <v>77.75</v>
      </c>
      <c r="E93" s="31"/>
      <c r="F93" s="33">
        <v>79.751735437633954</v>
      </c>
      <c r="I93" s="5">
        <f t="shared" si="10"/>
        <v>74.924800000000005</v>
      </c>
      <c r="J93" s="5">
        <f t="shared" si="10"/>
        <v>81.25</v>
      </c>
      <c r="K93" s="5">
        <f t="shared" si="10"/>
        <v>79.355700631290176</v>
      </c>
      <c r="M93">
        <f t="shared" si="11"/>
        <v>0</v>
      </c>
      <c r="N93">
        <f t="shared" si="12"/>
        <v>1</v>
      </c>
      <c r="O93">
        <f t="shared" si="13"/>
        <v>0</v>
      </c>
      <c r="Q93">
        <f t="shared" si="14"/>
        <v>1</v>
      </c>
      <c r="R93">
        <f t="shared" si="15"/>
        <v>0</v>
      </c>
      <c r="S93">
        <f t="shared" si="16"/>
        <v>0</v>
      </c>
    </row>
    <row r="94" spans="1:19" x14ac:dyDescent="0.25">
      <c r="A94" s="1">
        <v>42202</v>
      </c>
      <c r="B94" s="30">
        <v>82.3</v>
      </c>
      <c r="C94" s="31"/>
      <c r="D94" s="32">
        <v>76.98</v>
      </c>
      <c r="E94" s="31"/>
      <c r="F94" s="33">
        <v>79.896094650510406</v>
      </c>
      <c r="I94" s="5">
        <f t="shared" si="10"/>
        <v>75.715999999999994</v>
      </c>
      <c r="J94" s="5">
        <f t="shared" si="10"/>
        <v>80.48</v>
      </c>
      <c r="K94" s="5">
        <f t="shared" si="10"/>
        <v>79.406428395153114</v>
      </c>
      <c r="M94">
        <f t="shared" si="11"/>
        <v>0</v>
      </c>
      <c r="N94">
        <f t="shared" si="12"/>
        <v>1</v>
      </c>
      <c r="O94">
        <f t="shared" si="13"/>
        <v>0</v>
      </c>
      <c r="Q94">
        <f t="shared" si="14"/>
        <v>1</v>
      </c>
      <c r="R94">
        <f t="shared" si="15"/>
        <v>0</v>
      </c>
      <c r="S94">
        <f t="shared" si="16"/>
        <v>0</v>
      </c>
    </row>
    <row r="95" spans="1:19" x14ac:dyDescent="0.25">
      <c r="A95" s="1">
        <v>42209</v>
      </c>
      <c r="B95" s="30">
        <v>84.29</v>
      </c>
      <c r="C95" s="31"/>
      <c r="D95" s="32">
        <v>75.38</v>
      </c>
      <c r="E95" s="31"/>
      <c r="F95" s="33">
        <v>78.525819911753246</v>
      </c>
      <c r="I95" s="5">
        <f t="shared" si="10"/>
        <v>77.546800000000005</v>
      </c>
      <c r="J95" s="5">
        <f t="shared" si="10"/>
        <v>78.88</v>
      </c>
      <c r="K95" s="5">
        <f t="shared" si="10"/>
        <v>79.076125973525961</v>
      </c>
      <c r="M95">
        <f t="shared" si="11"/>
        <v>0</v>
      </c>
      <c r="N95">
        <f t="shared" si="12"/>
        <v>0</v>
      </c>
      <c r="O95">
        <f t="shared" si="13"/>
        <v>1</v>
      </c>
      <c r="Q95">
        <f t="shared" si="14"/>
        <v>1</v>
      </c>
      <c r="R95">
        <f t="shared" si="15"/>
        <v>0</v>
      </c>
      <c r="S95">
        <f t="shared" si="16"/>
        <v>0</v>
      </c>
    </row>
    <row r="96" spans="1:19" x14ac:dyDescent="0.25">
      <c r="A96" s="1">
        <v>42216</v>
      </c>
      <c r="B96" s="30">
        <v>86.15</v>
      </c>
      <c r="C96" s="31"/>
      <c r="D96" s="32">
        <v>75.86</v>
      </c>
      <c r="E96" s="31"/>
      <c r="F96" s="33">
        <v>78.681335172792643</v>
      </c>
      <c r="I96" s="5">
        <f t="shared" si="10"/>
        <v>79.25800000000001</v>
      </c>
      <c r="J96" s="5">
        <f t="shared" si="10"/>
        <v>79.36</v>
      </c>
      <c r="K96" s="5">
        <f t="shared" si="10"/>
        <v>79.889700551837791</v>
      </c>
      <c r="M96">
        <f t="shared" si="11"/>
        <v>0</v>
      </c>
      <c r="N96">
        <f t="shared" si="12"/>
        <v>0</v>
      </c>
      <c r="O96">
        <f t="shared" si="13"/>
        <v>1</v>
      </c>
      <c r="Q96">
        <f t="shared" si="14"/>
        <v>1</v>
      </c>
      <c r="R96">
        <f t="shared" si="15"/>
        <v>0</v>
      </c>
      <c r="S96">
        <f t="shared" si="16"/>
        <v>0</v>
      </c>
    </row>
    <row r="97" spans="1:19" x14ac:dyDescent="0.25">
      <c r="A97" s="1">
        <v>42223</v>
      </c>
      <c r="B97" s="30">
        <v>88.96</v>
      </c>
      <c r="C97" s="31"/>
      <c r="D97" s="32">
        <v>75.95</v>
      </c>
      <c r="E97" s="31"/>
      <c r="F97" s="33">
        <v>78.90412965659911</v>
      </c>
      <c r="I97" s="5">
        <f t="shared" si="10"/>
        <v>81.843199999999996</v>
      </c>
      <c r="J97" s="5">
        <f t="shared" si="10"/>
        <v>79.45</v>
      </c>
      <c r="K97" s="5">
        <f t="shared" si="10"/>
        <v>80.892858896979732</v>
      </c>
      <c r="M97">
        <f t="shared" si="11"/>
        <v>1</v>
      </c>
      <c r="N97">
        <f t="shared" si="12"/>
        <v>0</v>
      </c>
      <c r="O97">
        <f t="shared" si="13"/>
        <v>0</v>
      </c>
      <c r="Q97">
        <f t="shared" si="14"/>
        <v>0</v>
      </c>
      <c r="R97">
        <f t="shared" si="15"/>
        <v>1</v>
      </c>
      <c r="S97">
        <f t="shared" si="16"/>
        <v>0</v>
      </c>
    </row>
    <row r="98" spans="1:19" x14ac:dyDescent="0.25">
      <c r="A98" s="1">
        <v>42230</v>
      </c>
      <c r="B98" s="30">
        <v>89.97</v>
      </c>
      <c r="C98" s="31"/>
      <c r="D98" s="32">
        <v>75.72</v>
      </c>
      <c r="E98" s="31"/>
      <c r="F98" s="33">
        <v>78.697938747850984</v>
      </c>
      <c r="I98" s="5">
        <f t="shared" si="10"/>
        <v>82.772400000000005</v>
      </c>
      <c r="J98" s="5">
        <f t="shared" si="10"/>
        <v>79.22</v>
      </c>
      <c r="K98" s="5">
        <f t="shared" si="10"/>
        <v>81.075721624355296</v>
      </c>
      <c r="M98">
        <f t="shared" si="11"/>
        <v>1</v>
      </c>
      <c r="N98">
        <f t="shared" si="12"/>
        <v>0</v>
      </c>
      <c r="O98">
        <f t="shared" si="13"/>
        <v>0</v>
      </c>
      <c r="Q98">
        <f t="shared" si="14"/>
        <v>0</v>
      </c>
      <c r="R98">
        <f t="shared" si="15"/>
        <v>1</v>
      </c>
      <c r="S98">
        <f t="shared" si="16"/>
        <v>0</v>
      </c>
    </row>
    <row r="99" spans="1:19" x14ac:dyDescent="0.25">
      <c r="A99" s="1">
        <v>42237</v>
      </c>
      <c r="B99" s="30">
        <v>88.59</v>
      </c>
      <c r="C99" s="31"/>
      <c r="D99" s="32">
        <v>76.08</v>
      </c>
      <c r="E99" s="31"/>
      <c r="F99" s="33">
        <v>78.885489028516091</v>
      </c>
      <c r="I99" s="5">
        <f t="shared" si="10"/>
        <v>81.502800000000008</v>
      </c>
      <c r="J99" s="5">
        <f t="shared" si="10"/>
        <v>79.58</v>
      </c>
      <c r="K99" s="5">
        <f t="shared" si="10"/>
        <v>80.813626708554821</v>
      </c>
      <c r="M99">
        <f t="shared" si="11"/>
        <v>1</v>
      </c>
      <c r="N99">
        <f t="shared" si="12"/>
        <v>0</v>
      </c>
      <c r="O99">
        <f t="shared" si="13"/>
        <v>0</v>
      </c>
      <c r="Q99">
        <f t="shared" si="14"/>
        <v>0</v>
      </c>
      <c r="R99">
        <f t="shared" si="15"/>
        <v>1</v>
      </c>
      <c r="S99">
        <f t="shared" si="16"/>
        <v>0</v>
      </c>
    </row>
    <row r="100" spans="1:19" x14ac:dyDescent="0.25">
      <c r="A100" s="1">
        <v>42244</v>
      </c>
      <c r="B100" s="30">
        <v>86.46</v>
      </c>
      <c r="C100" s="31"/>
      <c r="D100" s="32">
        <v>73.900000000000006</v>
      </c>
      <c r="E100" s="31"/>
      <c r="F100" s="33">
        <v>77.701389107891032</v>
      </c>
      <c r="I100" s="5">
        <f t="shared" si="10"/>
        <v>79.543199999999999</v>
      </c>
      <c r="J100" s="5">
        <f t="shared" si="10"/>
        <v>77.400000000000006</v>
      </c>
      <c r="K100" s="5">
        <f t="shared" si="10"/>
        <v>79.009536732367309</v>
      </c>
      <c r="M100">
        <f t="shared" si="11"/>
        <v>1</v>
      </c>
      <c r="N100">
        <f t="shared" si="12"/>
        <v>0</v>
      </c>
      <c r="O100">
        <f t="shared" si="13"/>
        <v>0</v>
      </c>
      <c r="Q100">
        <f t="shared" si="14"/>
        <v>0</v>
      </c>
      <c r="R100">
        <f t="shared" si="15"/>
        <v>1</v>
      </c>
      <c r="S100">
        <f t="shared" si="16"/>
        <v>0</v>
      </c>
    </row>
    <row r="101" spans="1:19" x14ac:dyDescent="0.25">
      <c r="A101" s="1">
        <v>42251</v>
      </c>
      <c r="B101" s="30">
        <v>85.7</v>
      </c>
      <c r="C101" s="31"/>
      <c r="D101" s="32">
        <v>69.52</v>
      </c>
      <c r="E101" s="31"/>
      <c r="F101" s="33">
        <v>74.759071028287849</v>
      </c>
      <c r="I101" s="5">
        <f t="shared" si="10"/>
        <v>78.844000000000008</v>
      </c>
      <c r="J101" s="5">
        <f t="shared" si="10"/>
        <v>73.02</v>
      </c>
      <c r="K101" s="5">
        <f t="shared" si="10"/>
        <v>76.34912130848636</v>
      </c>
      <c r="M101">
        <f t="shared" si="11"/>
        <v>1</v>
      </c>
      <c r="N101">
        <f t="shared" si="12"/>
        <v>0</v>
      </c>
      <c r="O101">
        <f t="shared" si="13"/>
        <v>0</v>
      </c>
      <c r="Q101">
        <f t="shared" si="14"/>
        <v>0</v>
      </c>
      <c r="R101">
        <f t="shared" si="15"/>
        <v>1</v>
      </c>
      <c r="S101">
        <f t="shared" si="16"/>
        <v>0</v>
      </c>
    </row>
    <row r="102" spans="1:19" x14ac:dyDescent="0.25">
      <c r="A102" s="1">
        <v>42258</v>
      </c>
      <c r="B102" s="30">
        <v>85.18</v>
      </c>
      <c r="C102" s="31"/>
      <c r="D102" s="32">
        <v>66.819999999999993</v>
      </c>
      <c r="E102" s="31"/>
      <c r="F102" s="33">
        <v>71.941462858179804</v>
      </c>
      <c r="I102" s="5">
        <f t="shared" si="10"/>
        <v>78.365600000000015</v>
      </c>
      <c r="J102" s="5">
        <f t="shared" si="10"/>
        <v>70.319999999999993</v>
      </c>
      <c r="K102" s="5">
        <f t="shared" si="10"/>
        <v>74.391398857453936</v>
      </c>
      <c r="M102">
        <f t="shared" si="11"/>
        <v>1</v>
      </c>
      <c r="N102">
        <f t="shared" si="12"/>
        <v>0</v>
      </c>
      <c r="O102">
        <f t="shared" si="13"/>
        <v>0</v>
      </c>
      <c r="Q102">
        <f t="shared" si="14"/>
        <v>0</v>
      </c>
      <c r="R102">
        <f t="shared" si="15"/>
        <v>1</v>
      </c>
      <c r="S102">
        <f t="shared" si="16"/>
        <v>0</v>
      </c>
    </row>
    <row r="103" spans="1:19" x14ac:dyDescent="0.25">
      <c r="A103" s="1">
        <v>42265</v>
      </c>
      <c r="B103" s="30">
        <v>83.53</v>
      </c>
      <c r="C103" s="31"/>
      <c r="D103" s="32">
        <v>67.8</v>
      </c>
      <c r="E103" s="31"/>
      <c r="F103" s="33">
        <v>71.267283085638311</v>
      </c>
      <c r="I103" s="5">
        <f t="shared" si="10"/>
        <v>76.8476</v>
      </c>
      <c r="J103" s="5">
        <f t="shared" si="10"/>
        <v>71.3</v>
      </c>
      <c r="K103" s="5">
        <f t="shared" si="10"/>
        <v>74.000844925691496</v>
      </c>
      <c r="M103">
        <f t="shared" si="11"/>
        <v>1</v>
      </c>
      <c r="N103">
        <f t="shared" si="12"/>
        <v>0</v>
      </c>
      <c r="O103">
        <f t="shared" si="13"/>
        <v>0</v>
      </c>
      <c r="Q103">
        <f t="shared" si="14"/>
        <v>0</v>
      </c>
      <c r="R103">
        <f t="shared" si="15"/>
        <v>1</v>
      </c>
      <c r="S103">
        <f t="shared" si="16"/>
        <v>0</v>
      </c>
    </row>
    <row r="104" spans="1:19" x14ac:dyDescent="0.25">
      <c r="A104" s="1">
        <v>42272</v>
      </c>
      <c r="B104" s="30">
        <v>83.23</v>
      </c>
      <c r="C104" s="31"/>
      <c r="D104" s="32">
        <v>69.19</v>
      </c>
      <c r="E104" s="31"/>
      <c r="F104" s="33">
        <v>71.85871887122758</v>
      </c>
      <c r="I104" s="5">
        <f t="shared" si="10"/>
        <v>76.571600000000004</v>
      </c>
      <c r="J104" s="5">
        <f t="shared" si="10"/>
        <v>72.69</v>
      </c>
      <c r="K104" s="5">
        <f t="shared" si="10"/>
        <v>74.568175661368272</v>
      </c>
      <c r="M104">
        <f t="shared" si="11"/>
        <v>1</v>
      </c>
      <c r="N104">
        <f t="shared" si="12"/>
        <v>0</v>
      </c>
      <c r="O104">
        <f t="shared" si="13"/>
        <v>0</v>
      </c>
      <c r="Q104">
        <f t="shared" si="14"/>
        <v>0</v>
      </c>
      <c r="R104">
        <f t="shared" si="15"/>
        <v>1</v>
      </c>
      <c r="S104">
        <f t="shared" si="16"/>
        <v>0</v>
      </c>
    </row>
    <row r="105" spans="1:19" x14ac:dyDescent="0.25">
      <c r="A105" s="1">
        <v>42279</v>
      </c>
      <c r="B105" s="30">
        <v>85.4</v>
      </c>
      <c r="C105" s="31"/>
      <c r="D105" s="32">
        <v>71.150000000000006</v>
      </c>
      <c r="E105" s="31"/>
      <c r="F105" s="33">
        <v>73.379779117695676</v>
      </c>
      <c r="I105" s="5">
        <f t="shared" si="10"/>
        <v>78.568000000000012</v>
      </c>
      <c r="J105" s="5">
        <f t="shared" si="10"/>
        <v>74.650000000000006</v>
      </c>
      <c r="K105" s="5">
        <f t="shared" si="10"/>
        <v>76.409233735308703</v>
      </c>
      <c r="M105">
        <f t="shared" si="11"/>
        <v>1</v>
      </c>
      <c r="N105">
        <f t="shared" si="12"/>
        <v>0</v>
      </c>
      <c r="O105">
        <f t="shared" si="13"/>
        <v>0</v>
      </c>
      <c r="Q105">
        <f t="shared" si="14"/>
        <v>0</v>
      </c>
      <c r="R105">
        <f t="shared" si="15"/>
        <v>1</v>
      </c>
      <c r="S105">
        <f t="shared" si="16"/>
        <v>0</v>
      </c>
    </row>
    <row r="106" spans="1:19" x14ac:dyDescent="0.25">
      <c r="A106" s="1">
        <v>42286</v>
      </c>
      <c r="B106" s="30">
        <v>87.71</v>
      </c>
      <c r="C106" s="31"/>
      <c r="D106" s="32">
        <v>71.28</v>
      </c>
      <c r="E106" s="31"/>
      <c r="F106" s="33">
        <v>74.77248478276924</v>
      </c>
      <c r="I106" s="5">
        <f t="shared" si="10"/>
        <v>80.693200000000004</v>
      </c>
      <c r="J106" s="5">
        <f t="shared" si="10"/>
        <v>74.78</v>
      </c>
      <c r="K106" s="5">
        <f t="shared" si="10"/>
        <v>77.616365434830769</v>
      </c>
      <c r="M106">
        <f t="shared" si="11"/>
        <v>1</v>
      </c>
      <c r="N106">
        <f t="shared" si="12"/>
        <v>0</v>
      </c>
      <c r="O106">
        <f t="shared" si="13"/>
        <v>0</v>
      </c>
      <c r="Q106">
        <f t="shared" si="14"/>
        <v>0</v>
      </c>
      <c r="R106">
        <f t="shared" si="15"/>
        <v>1</v>
      </c>
      <c r="S106">
        <f t="shared" si="16"/>
        <v>0</v>
      </c>
    </row>
    <row r="107" spans="1:19" x14ac:dyDescent="0.25">
      <c r="A107" s="1">
        <v>42293</v>
      </c>
      <c r="B107" s="30">
        <v>88.79</v>
      </c>
      <c r="C107" s="31"/>
      <c r="D107" s="32">
        <v>70.88</v>
      </c>
      <c r="E107" s="31"/>
      <c r="F107" s="33">
        <v>74.594657444204827</v>
      </c>
      <c r="I107" s="5">
        <f t="shared" si="10"/>
        <v>81.686800000000005</v>
      </c>
      <c r="J107" s="5">
        <f t="shared" si="10"/>
        <v>74.38</v>
      </c>
      <c r="K107" s="5">
        <f t="shared" si="10"/>
        <v>77.770777233261441</v>
      </c>
      <c r="M107">
        <f t="shared" si="11"/>
        <v>1</v>
      </c>
      <c r="N107">
        <f t="shared" si="12"/>
        <v>0</v>
      </c>
      <c r="O107">
        <f t="shared" si="13"/>
        <v>0</v>
      </c>
      <c r="Q107">
        <f t="shared" si="14"/>
        <v>0</v>
      </c>
      <c r="R107">
        <f t="shared" si="15"/>
        <v>1</v>
      </c>
      <c r="S107">
        <f t="shared" si="16"/>
        <v>0</v>
      </c>
    </row>
    <row r="108" spans="1:19" x14ac:dyDescent="0.25">
      <c r="A108" s="1">
        <v>42300</v>
      </c>
      <c r="B108" s="30">
        <v>88.22</v>
      </c>
      <c r="C108" s="31"/>
      <c r="D108" s="32">
        <v>69.95</v>
      </c>
      <c r="E108" s="31"/>
      <c r="F108" s="33">
        <v>73.626159320528174</v>
      </c>
      <c r="I108" s="5">
        <f t="shared" si="10"/>
        <v>81.162400000000005</v>
      </c>
      <c r="J108" s="5">
        <f t="shared" si="10"/>
        <v>73.45</v>
      </c>
      <c r="K108" s="5">
        <f t="shared" si="10"/>
        <v>76.971187796158446</v>
      </c>
      <c r="M108">
        <f t="shared" si="11"/>
        <v>1</v>
      </c>
      <c r="N108">
        <f t="shared" si="12"/>
        <v>0</v>
      </c>
      <c r="O108">
        <f t="shared" si="13"/>
        <v>0</v>
      </c>
      <c r="Q108">
        <f t="shared" si="14"/>
        <v>0</v>
      </c>
      <c r="R108">
        <f t="shared" si="15"/>
        <v>1</v>
      </c>
      <c r="S108">
        <f t="shared" si="16"/>
        <v>0</v>
      </c>
    </row>
    <row r="109" spans="1:19" x14ac:dyDescent="0.25">
      <c r="A109" s="1">
        <v>42307</v>
      </c>
      <c r="B109" s="30">
        <v>82.55</v>
      </c>
      <c r="C109" s="31"/>
      <c r="D109" s="32">
        <v>64.53</v>
      </c>
      <c r="E109" s="31"/>
      <c r="F109" s="33">
        <v>69.975455659425734</v>
      </c>
      <c r="I109" s="5">
        <f t="shared" si="10"/>
        <v>75.945999999999998</v>
      </c>
      <c r="J109" s="5">
        <f t="shared" si="10"/>
        <v>68.03</v>
      </c>
      <c r="K109" s="5">
        <f t="shared" si="10"/>
        <v>72.153236697827722</v>
      </c>
      <c r="M109">
        <f t="shared" si="11"/>
        <v>1</v>
      </c>
      <c r="N109">
        <f t="shared" si="12"/>
        <v>0</v>
      </c>
      <c r="O109">
        <f t="shared" si="13"/>
        <v>0</v>
      </c>
      <c r="Q109">
        <f t="shared" si="14"/>
        <v>0</v>
      </c>
      <c r="R109">
        <f t="shared" si="15"/>
        <v>1</v>
      </c>
      <c r="S109">
        <f t="shared" si="16"/>
        <v>0</v>
      </c>
    </row>
    <row r="110" spans="1:19" x14ac:dyDescent="0.25">
      <c r="A110" s="1">
        <v>42314</v>
      </c>
      <c r="B110" s="30">
        <v>76.91</v>
      </c>
      <c r="C110" s="31"/>
      <c r="D110" s="32">
        <v>56.59</v>
      </c>
      <c r="E110" s="31"/>
      <c r="F110" s="33">
        <v>62.5516521598068</v>
      </c>
      <c r="I110" s="5">
        <f t="shared" si="10"/>
        <v>70.757199999999997</v>
      </c>
      <c r="J110" s="5">
        <f t="shared" si="10"/>
        <v>60.09</v>
      </c>
      <c r="K110" s="5">
        <f t="shared" si="10"/>
        <v>65.331015647942039</v>
      </c>
      <c r="M110">
        <f t="shared" si="11"/>
        <v>1</v>
      </c>
      <c r="N110">
        <f t="shared" si="12"/>
        <v>0</v>
      </c>
      <c r="O110">
        <f t="shared" si="13"/>
        <v>0</v>
      </c>
      <c r="Q110">
        <f t="shared" si="14"/>
        <v>0</v>
      </c>
      <c r="R110">
        <f t="shared" si="15"/>
        <v>1</v>
      </c>
      <c r="S110">
        <f t="shared" si="16"/>
        <v>0</v>
      </c>
    </row>
    <row r="111" spans="1:19" x14ac:dyDescent="0.25">
      <c r="A111" s="1">
        <v>42321</v>
      </c>
      <c r="B111" s="30">
        <v>75.260000000000005</v>
      </c>
      <c r="C111" s="31"/>
      <c r="D111" s="32">
        <v>51.81</v>
      </c>
      <c r="E111" s="31"/>
      <c r="F111" s="33">
        <v>56.98118005111224</v>
      </c>
      <c r="I111" s="5">
        <f t="shared" si="10"/>
        <v>69.239200000000011</v>
      </c>
      <c r="J111" s="5">
        <f t="shared" si="10"/>
        <v>55.31</v>
      </c>
      <c r="K111" s="5">
        <f t="shared" si="10"/>
        <v>61.455574015333681</v>
      </c>
      <c r="M111">
        <f t="shared" si="11"/>
        <v>1</v>
      </c>
      <c r="N111">
        <f t="shared" si="12"/>
        <v>0</v>
      </c>
      <c r="O111">
        <f t="shared" si="13"/>
        <v>0</v>
      </c>
      <c r="Q111">
        <f t="shared" si="14"/>
        <v>0</v>
      </c>
      <c r="R111">
        <f t="shared" si="15"/>
        <v>1</v>
      </c>
      <c r="S111">
        <f t="shared" si="16"/>
        <v>0</v>
      </c>
    </row>
    <row r="112" spans="1:19" x14ac:dyDescent="0.25">
      <c r="A112" s="1">
        <v>42328</v>
      </c>
      <c r="B112" s="30">
        <v>73.290000000000006</v>
      </c>
      <c r="C112" s="31"/>
      <c r="D112" s="32">
        <v>51.04</v>
      </c>
      <c r="E112" s="31"/>
      <c r="F112" s="33">
        <v>55.36758753326361</v>
      </c>
      <c r="I112" s="5">
        <f t="shared" si="10"/>
        <v>67.426800000000014</v>
      </c>
      <c r="J112" s="5">
        <f t="shared" si="10"/>
        <v>54.54</v>
      </c>
      <c r="K112" s="5">
        <f t="shared" si="10"/>
        <v>60.067656259979088</v>
      </c>
      <c r="M112">
        <f t="shared" si="11"/>
        <v>1</v>
      </c>
      <c r="N112">
        <f t="shared" si="12"/>
        <v>0</v>
      </c>
      <c r="O112">
        <f t="shared" si="13"/>
        <v>0</v>
      </c>
      <c r="Q112">
        <f t="shared" si="14"/>
        <v>0</v>
      </c>
      <c r="R112">
        <f t="shared" si="15"/>
        <v>1</v>
      </c>
      <c r="S112">
        <f t="shared" si="16"/>
        <v>0</v>
      </c>
    </row>
    <row r="113" spans="1:19" x14ac:dyDescent="0.25">
      <c r="A113" s="1">
        <v>42335</v>
      </c>
      <c r="B113" s="30">
        <v>72.510000000000005</v>
      </c>
      <c r="C113" s="31"/>
      <c r="D113" s="32">
        <v>51.72</v>
      </c>
      <c r="E113" s="31"/>
      <c r="F113" s="33">
        <v>55.622189162379613</v>
      </c>
      <c r="I113" s="5">
        <f t="shared" si="10"/>
        <v>66.70920000000001</v>
      </c>
      <c r="J113" s="5">
        <f t="shared" si="10"/>
        <v>55.22</v>
      </c>
      <c r="K113" s="5">
        <f t="shared" si="10"/>
        <v>60.130876748713888</v>
      </c>
      <c r="M113">
        <f t="shared" si="11"/>
        <v>1</v>
      </c>
      <c r="N113">
        <f t="shared" si="12"/>
        <v>0</v>
      </c>
      <c r="O113">
        <f t="shared" si="13"/>
        <v>0</v>
      </c>
      <c r="Q113">
        <f t="shared" si="14"/>
        <v>0</v>
      </c>
      <c r="R113">
        <f t="shared" si="15"/>
        <v>1</v>
      </c>
      <c r="S113">
        <f t="shared" si="16"/>
        <v>0</v>
      </c>
    </row>
    <row r="114" spans="1:19" x14ac:dyDescent="0.25">
      <c r="A114" s="1">
        <v>42342</v>
      </c>
      <c r="B114" s="30">
        <v>73.36</v>
      </c>
      <c r="C114" s="31"/>
      <c r="D114" s="32">
        <v>52.61</v>
      </c>
      <c r="E114" s="31"/>
      <c r="F114" s="33">
        <v>56.216624582246617</v>
      </c>
      <c r="I114" s="5">
        <f t="shared" si="10"/>
        <v>67.491200000000006</v>
      </c>
      <c r="J114" s="5">
        <f t="shared" si="10"/>
        <v>56.11</v>
      </c>
      <c r="K114" s="5">
        <f t="shared" si="10"/>
        <v>60.894407374673989</v>
      </c>
      <c r="M114">
        <f t="shared" si="11"/>
        <v>1</v>
      </c>
      <c r="N114">
        <f t="shared" si="12"/>
        <v>0</v>
      </c>
      <c r="O114">
        <f t="shared" si="13"/>
        <v>0</v>
      </c>
      <c r="Q114">
        <f t="shared" si="14"/>
        <v>0</v>
      </c>
      <c r="R114">
        <f t="shared" si="15"/>
        <v>1</v>
      </c>
      <c r="S114">
        <f t="shared" si="16"/>
        <v>0</v>
      </c>
    </row>
    <row r="115" spans="1:19" x14ac:dyDescent="0.25">
      <c r="A115" s="1">
        <v>42349</v>
      </c>
      <c r="B115" s="30">
        <v>73.400000000000006</v>
      </c>
      <c r="C115" s="31"/>
      <c r="D115" s="32">
        <v>51.94</v>
      </c>
      <c r="E115" s="31"/>
      <c r="F115" s="33">
        <v>55.980334848741258</v>
      </c>
      <c r="I115" s="5">
        <f t="shared" si="10"/>
        <v>67.528000000000006</v>
      </c>
      <c r="J115" s="5">
        <f t="shared" si="10"/>
        <v>55.44</v>
      </c>
      <c r="K115" s="5">
        <f t="shared" si="10"/>
        <v>60.601900454622381</v>
      </c>
      <c r="M115">
        <f t="shared" si="11"/>
        <v>1</v>
      </c>
      <c r="N115">
        <f t="shared" si="12"/>
        <v>0</v>
      </c>
      <c r="O115">
        <f t="shared" si="13"/>
        <v>0</v>
      </c>
      <c r="Q115">
        <f t="shared" si="14"/>
        <v>0</v>
      </c>
      <c r="R115">
        <f t="shared" si="15"/>
        <v>1</v>
      </c>
      <c r="S115">
        <f t="shared" si="16"/>
        <v>0</v>
      </c>
    </row>
    <row r="116" spans="1:19" x14ac:dyDescent="0.25">
      <c r="A116" s="1">
        <v>42356</v>
      </c>
      <c r="B116" s="30">
        <v>73.569999999999993</v>
      </c>
      <c r="C116" s="31"/>
      <c r="D116" s="32">
        <v>49.6</v>
      </c>
      <c r="E116" s="31"/>
      <c r="F116" s="33">
        <v>54.649676993937014</v>
      </c>
      <c r="I116" s="5">
        <f t="shared" si="10"/>
        <v>67.684399999999997</v>
      </c>
      <c r="J116" s="5">
        <f t="shared" si="10"/>
        <v>53.1</v>
      </c>
      <c r="K116" s="5">
        <f t="shared" si="10"/>
        <v>59.438443098181097</v>
      </c>
      <c r="M116">
        <f t="shared" si="11"/>
        <v>1</v>
      </c>
      <c r="N116">
        <f t="shared" si="12"/>
        <v>0</v>
      </c>
      <c r="O116">
        <f t="shared" si="13"/>
        <v>0</v>
      </c>
      <c r="Q116">
        <f t="shared" si="14"/>
        <v>0</v>
      </c>
      <c r="R116">
        <f t="shared" si="15"/>
        <v>1</v>
      </c>
      <c r="S116">
        <f t="shared" si="16"/>
        <v>0</v>
      </c>
    </row>
    <row r="117" spans="1:19" x14ac:dyDescent="0.25">
      <c r="A117" s="1">
        <v>42363</v>
      </c>
      <c r="B117" s="30">
        <v>70.430000000000007</v>
      </c>
      <c r="C117" s="31"/>
      <c r="D117" s="32">
        <v>49.01</v>
      </c>
      <c r="E117" s="31"/>
      <c r="F117" s="40">
        <f>AVERAGE(F116,F119)</f>
        <v>54.322812476786218</v>
      </c>
      <c r="I117" s="5">
        <f t="shared" si="10"/>
        <v>64.795600000000007</v>
      </c>
      <c r="J117" s="5">
        <f t="shared" si="10"/>
        <v>52.51</v>
      </c>
      <c r="K117" s="5">
        <f t="shared" si="10"/>
        <v>58.12280374303586</v>
      </c>
      <c r="M117">
        <f t="shared" si="11"/>
        <v>1</v>
      </c>
      <c r="N117">
        <f t="shared" si="12"/>
        <v>0</v>
      </c>
      <c r="O117">
        <f t="shared" si="13"/>
        <v>0</v>
      </c>
      <c r="Q117">
        <f t="shared" si="14"/>
        <v>0</v>
      </c>
      <c r="R117">
        <f t="shared" si="15"/>
        <v>1</v>
      </c>
      <c r="S117">
        <f t="shared" si="16"/>
        <v>0</v>
      </c>
    </row>
    <row r="118" spans="1:19" x14ac:dyDescent="0.25">
      <c r="A118" s="1">
        <v>42370</v>
      </c>
      <c r="B118" s="30">
        <v>69.47</v>
      </c>
      <c r="C118" s="31"/>
      <c r="D118" s="32">
        <v>48.98</v>
      </c>
      <c r="E118" s="31"/>
      <c r="F118" s="40">
        <f>AVERAGE(F117,F120)</f>
        <v>55.074732650422177</v>
      </c>
      <c r="I118" s="5">
        <f t="shared" si="10"/>
        <v>63.912400000000005</v>
      </c>
      <c r="J118" s="5">
        <f t="shared" si="10"/>
        <v>52.48</v>
      </c>
      <c r="K118" s="5">
        <f t="shared" si="10"/>
        <v>58.028759795126646</v>
      </c>
      <c r="M118">
        <f t="shared" si="11"/>
        <v>1</v>
      </c>
      <c r="N118">
        <f t="shared" si="12"/>
        <v>0</v>
      </c>
      <c r="O118">
        <f t="shared" si="13"/>
        <v>0</v>
      </c>
      <c r="Q118">
        <f t="shared" si="14"/>
        <v>0</v>
      </c>
      <c r="R118">
        <f t="shared" si="15"/>
        <v>1</v>
      </c>
      <c r="S118">
        <f t="shared" si="16"/>
        <v>0</v>
      </c>
    </row>
    <row r="119" spans="1:19" x14ac:dyDescent="0.25">
      <c r="A119" s="1">
        <v>42377</v>
      </c>
      <c r="B119" s="30">
        <v>69.94</v>
      </c>
      <c r="C119" s="31"/>
      <c r="D119" s="32">
        <v>50.79</v>
      </c>
      <c r="E119" s="31"/>
      <c r="F119" s="33">
        <v>53.995947959635423</v>
      </c>
      <c r="I119" s="5">
        <f t="shared" si="10"/>
        <v>64.344800000000006</v>
      </c>
      <c r="J119" s="5">
        <f t="shared" si="10"/>
        <v>54.29</v>
      </c>
      <c r="K119" s="5">
        <f t="shared" si="10"/>
        <v>58.489964387890623</v>
      </c>
      <c r="M119">
        <f t="shared" si="11"/>
        <v>1</v>
      </c>
      <c r="N119">
        <f t="shared" si="12"/>
        <v>0</v>
      </c>
      <c r="O119">
        <f t="shared" si="13"/>
        <v>0</v>
      </c>
      <c r="Q119">
        <f t="shared" si="14"/>
        <v>0</v>
      </c>
      <c r="R119">
        <f t="shared" si="15"/>
        <v>1</v>
      </c>
      <c r="S119">
        <f t="shared" si="16"/>
        <v>0</v>
      </c>
    </row>
    <row r="120" spans="1:19" x14ac:dyDescent="0.25">
      <c r="A120" s="1">
        <v>42384</v>
      </c>
      <c r="B120" s="30">
        <v>71.260000000000005</v>
      </c>
      <c r="C120" s="31"/>
      <c r="D120" s="32">
        <v>52.7</v>
      </c>
      <c r="E120" s="31"/>
      <c r="F120" s="33">
        <v>55.826652824058144</v>
      </c>
      <c r="I120" s="5">
        <f t="shared" si="10"/>
        <v>65.559200000000004</v>
      </c>
      <c r="J120" s="5">
        <f t="shared" si="10"/>
        <v>56.2</v>
      </c>
      <c r="K120" s="5">
        <f t="shared" si="10"/>
        <v>60.132715847217447</v>
      </c>
      <c r="M120">
        <f t="shared" si="11"/>
        <v>1</v>
      </c>
      <c r="N120">
        <f t="shared" si="12"/>
        <v>0</v>
      </c>
      <c r="O120">
        <f t="shared" si="13"/>
        <v>0</v>
      </c>
      <c r="Q120">
        <f t="shared" si="14"/>
        <v>0</v>
      </c>
      <c r="R120">
        <f t="shared" si="15"/>
        <v>1</v>
      </c>
      <c r="S120">
        <f t="shared" si="16"/>
        <v>0</v>
      </c>
    </row>
    <row r="121" spans="1:19" x14ac:dyDescent="0.25">
      <c r="A121" s="1">
        <v>42391</v>
      </c>
      <c r="B121" s="30">
        <v>74.12</v>
      </c>
      <c r="C121" s="31"/>
      <c r="D121" s="32">
        <v>55.53</v>
      </c>
      <c r="E121" s="31"/>
      <c r="F121" s="33">
        <v>58.372711961324868</v>
      </c>
      <c r="I121" s="5">
        <f t="shared" si="10"/>
        <v>68.190400000000011</v>
      </c>
      <c r="J121" s="5">
        <f t="shared" si="10"/>
        <v>59.03</v>
      </c>
      <c r="K121" s="5">
        <f t="shared" si="10"/>
        <v>62.807953588397453</v>
      </c>
      <c r="M121">
        <f t="shared" si="11"/>
        <v>1</v>
      </c>
      <c r="N121">
        <f t="shared" si="12"/>
        <v>0</v>
      </c>
      <c r="O121">
        <f t="shared" si="13"/>
        <v>0</v>
      </c>
      <c r="Q121">
        <f t="shared" si="14"/>
        <v>0</v>
      </c>
      <c r="R121">
        <f t="shared" si="15"/>
        <v>1</v>
      </c>
      <c r="S121">
        <f t="shared" si="16"/>
        <v>0</v>
      </c>
    </row>
    <row r="122" spans="1:19" x14ac:dyDescent="0.25">
      <c r="A122" s="1">
        <v>42398</v>
      </c>
      <c r="B122" s="30">
        <v>76.37</v>
      </c>
      <c r="C122" s="31"/>
      <c r="D122" s="32">
        <v>59.15</v>
      </c>
      <c r="E122" s="31"/>
      <c r="F122" s="33">
        <v>61.867968635387825</v>
      </c>
      <c r="I122" s="5">
        <f t="shared" si="10"/>
        <v>70.260400000000004</v>
      </c>
      <c r="J122" s="5">
        <f t="shared" si="10"/>
        <v>62.65</v>
      </c>
      <c r="K122" s="5">
        <f t="shared" si="10"/>
        <v>65.848030590616347</v>
      </c>
      <c r="M122">
        <f t="shared" si="11"/>
        <v>1</v>
      </c>
      <c r="N122">
        <f t="shared" si="12"/>
        <v>0</v>
      </c>
      <c r="O122">
        <f t="shared" si="13"/>
        <v>0</v>
      </c>
      <c r="Q122">
        <f t="shared" si="14"/>
        <v>0</v>
      </c>
      <c r="R122">
        <f t="shared" si="15"/>
        <v>1</v>
      </c>
      <c r="S122">
        <f t="shared" si="16"/>
        <v>0</v>
      </c>
    </row>
    <row r="123" spans="1:19" x14ac:dyDescent="0.25">
      <c r="A123" s="1">
        <v>42405</v>
      </c>
      <c r="B123" s="30">
        <v>77.23</v>
      </c>
      <c r="C123" s="31"/>
      <c r="D123" s="32">
        <v>61.64</v>
      </c>
      <c r="E123" s="31"/>
      <c r="F123" s="33">
        <v>64.619856833215749</v>
      </c>
      <c r="I123" s="5">
        <f t="shared" si="10"/>
        <v>71.051600000000008</v>
      </c>
      <c r="J123" s="5">
        <f t="shared" si="10"/>
        <v>65.14</v>
      </c>
      <c r="K123" s="5">
        <f t="shared" si="10"/>
        <v>67.822017049964728</v>
      </c>
      <c r="M123">
        <f t="shared" si="11"/>
        <v>1</v>
      </c>
      <c r="N123">
        <f t="shared" si="12"/>
        <v>0</v>
      </c>
      <c r="O123">
        <f t="shared" si="13"/>
        <v>0</v>
      </c>
      <c r="Q123">
        <f t="shared" si="14"/>
        <v>0</v>
      </c>
      <c r="R123">
        <f t="shared" si="15"/>
        <v>1</v>
      </c>
      <c r="S123">
        <f t="shared" si="16"/>
        <v>0</v>
      </c>
    </row>
    <row r="124" spans="1:19" x14ac:dyDescent="0.25">
      <c r="A124" s="1">
        <v>42412</v>
      </c>
      <c r="B124" s="30">
        <v>76.56</v>
      </c>
      <c r="C124" s="31"/>
      <c r="D124" s="32">
        <v>63.1</v>
      </c>
      <c r="E124" s="31"/>
      <c r="F124" s="33">
        <v>65.888672438710984</v>
      </c>
      <c r="I124" s="5">
        <f t="shared" si="10"/>
        <v>70.435200000000009</v>
      </c>
      <c r="J124" s="5">
        <f t="shared" si="10"/>
        <v>66.599999999999994</v>
      </c>
      <c r="K124" s="5">
        <f t="shared" si="10"/>
        <v>68.497921731613289</v>
      </c>
      <c r="M124">
        <f t="shared" si="11"/>
        <v>1</v>
      </c>
      <c r="N124">
        <f t="shared" si="12"/>
        <v>0</v>
      </c>
      <c r="O124">
        <f t="shared" si="13"/>
        <v>0</v>
      </c>
      <c r="Q124">
        <f t="shared" si="14"/>
        <v>0</v>
      </c>
      <c r="R124">
        <f t="shared" si="15"/>
        <v>1</v>
      </c>
      <c r="S124">
        <f t="shared" si="16"/>
        <v>0</v>
      </c>
    </row>
    <row r="125" spans="1:19" x14ac:dyDescent="0.25">
      <c r="A125" s="1">
        <v>42419</v>
      </c>
      <c r="B125" s="30">
        <v>75.97</v>
      </c>
      <c r="C125" s="31"/>
      <c r="D125" s="32">
        <v>63.74</v>
      </c>
      <c r="E125" s="31"/>
      <c r="F125" s="33">
        <v>66.379095769397466</v>
      </c>
      <c r="I125" s="5">
        <f t="shared" si="10"/>
        <v>69.892399999999995</v>
      </c>
      <c r="J125" s="5">
        <f t="shared" si="10"/>
        <v>67.240000000000009</v>
      </c>
      <c r="K125" s="5">
        <f t="shared" si="10"/>
        <v>68.679068730819239</v>
      </c>
      <c r="M125">
        <f t="shared" si="11"/>
        <v>1</v>
      </c>
      <c r="N125">
        <f t="shared" si="12"/>
        <v>0</v>
      </c>
      <c r="O125">
        <f t="shared" si="13"/>
        <v>0</v>
      </c>
      <c r="Q125">
        <f t="shared" si="14"/>
        <v>0</v>
      </c>
      <c r="R125">
        <f t="shared" si="15"/>
        <v>1</v>
      </c>
      <c r="S125">
        <f t="shared" si="16"/>
        <v>0</v>
      </c>
    </row>
    <row r="126" spans="1:19" x14ac:dyDescent="0.25">
      <c r="A126" s="1">
        <v>42426</v>
      </c>
      <c r="B126" s="30">
        <v>74.930000000000007</v>
      </c>
      <c r="C126" s="31"/>
      <c r="D126" s="32">
        <v>63.85</v>
      </c>
      <c r="E126" s="31"/>
      <c r="F126" s="33">
        <v>66.758655134195934</v>
      </c>
      <c r="I126" s="5">
        <f t="shared" si="10"/>
        <v>68.935600000000008</v>
      </c>
      <c r="J126" s="5">
        <f t="shared" si="10"/>
        <v>67.349999999999994</v>
      </c>
      <c r="K126" s="5">
        <f t="shared" si="10"/>
        <v>68.49655654025878</v>
      </c>
      <c r="M126">
        <f t="shared" si="11"/>
        <v>1</v>
      </c>
      <c r="N126">
        <f t="shared" si="12"/>
        <v>0</v>
      </c>
      <c r="O126">
        <f t="shared" si="13"/>
        <v>0</v>
      </c>
      <c r="Q126">
        <f t="shared" si="14"/>
        <v>0</v>
      </c>
      <c r="R126">
        <f t="shared" si="15"/>
        <v>1</v>
      </c>
      <c r="S126">
        <f t="shared" si="16"/>
        <v>0</v>
      </c>
    </row>
    <row r="127" spans="1:19" x14ac:dyDescent="0.25">
      <c r="A127" s="1">
        <v>42433</v>
      </c>
      <c r="B127" s="30">
        <v>75.239999999999995</v>
      </c>
      <c r="C127" s="31"/>
      <c r="D127" s="32">
        <v>62.87</v>
      </c>
      <c r="E127" s="31"/>
      <c r="F127" s="33">
        <v>66.610627777904085</v>
      </c>
      <c r="I127" s="5">
        <f t="shared" si="10"/>
        <v>69.220799999999997</v>
      </c>
      <c r="J127" s="5">
        <f t="shared" si="10"/>
        <v>66.37</v>
      </c>
      <c r="K127" s="5">
        <f t="shared" si="10"/>
        <v>68.208968333371232</v>
      </c>
      <c r="M127">
        <f t="shared" si="11"/>
        <v>1</v>
      </c>
      <c r="N127">
        <f t="shared" si="12"/>
        <v>0</v>
      </c>
      <c r="O127">
        <f t="shared" si="13"/>
        <v>0</v>
      </c>
      <c r="Q127">
        <f t="shared" si="14"/>
        <v>0</v>
      </c>
      <c r="R127">
        <f t="shared" si="15"/>
        <v>1</v>
      </c>
      <c r="S127">
        <f t="shared" si="16"/>
        <v>0</v>
      </c>
    </row>
    <row r="128" spans="1:19" x14ac:dyDescent="0.25">
      <c r="A128" s="1">
        <v>42440</v>
      </c>
      <c r="B128" s="30">
        <v>76.05</v>
      </c>
      <c r="C128" s="31"/>
      <c r="D128" s="32">
        <v>63.61</v>
      </c>
      <c r="E128" s="31"/>
      <c r="F128" s="33">
        <v>66.750201970980669</v>
      </c>
      <c r="I128" s="5">
        <f t="shared" si="10"/>
        <v>69.965999999999994</v>
      </c>
      <c r="J128" s="5">
        <f t="shared" si="10"/>
        <v>67.11</v>
      </c>
      <c r="K128" s="5">
        <f t="shared" si="10"/>
        <v>68.770660591294202</v>
      </c>
      <c r="M128">
        <f t="shared" si="11"/>
        <v>1</v>
      </c>
      <c r="N128">
        <f t="shared" si="12"/>
        <v>0</v>
      </c>
      <c r="O128">
        <f t="shared" si="13"/>
        <v>0</v>
      </c>
      <c r="Q128">
        <f t="shared" si="14"/>
        <v>0</v>
      </c>
      <c r="R128">
        <f t="shared" si="15"/>
        <v>1</v>
      </c>
      <c r="S128">
        <f t="shared" si="16"/>
        <v>0</v>
      </c>
    </row>
    <row r="129" spans="1:19" x14ac:dyDescent="0.25">
      <c r="A129" s="1">
        <v>42447</v>
      </c>
      <c r="B129" s="30">
        <v>76.3</v>
      </c>
      <c r="C129" s="31"/>
      <c r="D129" s="32">
        <v>62.67</v>
      </c>
      <c r="E129" s="31"/>
      <c r="F129" s="33">
        <v>66.185408849485611</v>
      </c>
      <c r="I129" s="5">
        <f t="shared" si="10"/>
        <v>70.195999999999998</v>
      </c>
      <c r="J129" s="5">
        <f t="shared" si="10"/>
        <v>66.17</v>
      </c>
      <c r="K129" s="5">
        <f t="shared" si="10"/>
        <v>68.352722654845678</v>
      </c>
      <c r="M129">
        <f t="shared" si="11"/>
        <v>1</v>
      </c>
      <c r="N129">
        <f t="shared" si="12"/>
        <v>0</v>
      </c>
      <c r="O129">
        <f t="shared" si="13"/>
        <v>0</v>
      </c>
      <c r="Q129">
        <f t="shared" si="14"/>
        <v>0</v>
      </c>
      <c r="R129">
        <f t="shared" si="15"/>
        <v>1</v>
      </c>
      <c r="S129">
        <f t="shared" si="16"/>
        <v>0</v>
      </c>
    </row>
    <row r="130" spans="1:19" x14ac:dyDescent="0.25">
      <c r="A130" s="1">
        <v>42454</v>
      </c>
      <c r="B130" s="30">
        <v>76.2</v>
      </c>
      <c r="C130" s="31"/>
      <c r="D130" s="32">
        <v>61.83</v>
      </c>
      <c r="E130" s="31"/>
      <c r="F130" s="33">
        <v>65.064122902669354</v>
      </c>
      <c r="I130" s="5">
        <f t="shared" si="10"/>
        <v>70.103999999999999</v>
      </c>
      <c r="J130" s="5">
        <f t="shared" si="10"/>
        <v>65.33</v>
      </c>
      <c r="K130" s="5">
        <f t="shared" si="10"/>
        <v>67.690136870800799</v>
      </c>
      <c r="M130">
        <f t="shared" si="11"/>
        <v>1</v>
      </c>
      <c r="N130">
        <f t="shared" si="12"/>
        <v>0</v>
      </c>
      <c r="O130">
        <f t="shared" si="13"/>
        <v>0</v>
      </c>
      <c r="Q130">
        <f t="shared" si="14"/>
        <v>0</v>
      </c>
      <c r="R130">
        <f t="shared" si="15"/>
        <v>1</v>
      </c>
      <c r="S130">
        <f t="shared" si="16"/>
        <v>0</v>
      </c>
    </row>
    <row r="131" spans="1:19" x14ac:dyDescent="0.25">
      <c r="A131" s="1">
        <v>42461</v>
      </c>
      <c r="B131" s="30">
        <v>76.5</v>
      </c>
      <c r="C131" s="31"/>
      <c r="D131" s="32">
        <v>63.16</v>
      </c>
      <c r="E131" s="31"/>
      <c r="F131" s="33">
        <v>65.859565712979929</v>
      </c>
      <c r="I131" s="5">
        <f t="shared" si="10"/>
        <v>70.38000000000001</v>
      </c>
      <c r="J131" s="5">
        <f t="shared" si="10"/>
        <v>66.66</v>
      </c>
      <c r="K131" s="5">
        <f t="shared" si="10"/>
        <v>68.490869713893971</v>
      </c>
      <c r="M131">
        <f t="shared" si="11"/>
        <v>1</v>
      </c>
      <c r="N131">
        <f t="shared" si="12"/>
        <v>0</v>
      </c>
      <c r="O131">
        <f t="shared" si="13"/>
        <v>0</v>
      </c>
      <c r="Q131">
        <f t="shared" si="14"/>
        <v>0</v>
      </c>
      <c r="R131">
        <f t="shared" si="15"/>
        <v>1</v>
      </c>
      <c r="S131">
        <f t="shared" si="16"/>
        <v>0</v>
      </c>
    </row>
    <row r="132" spans="1:19" x14ac:dyDescent="0.25">
      <c r="A132" s="1">
        <v>42468</v>
      </c>
      <c r="B132" s="30">
        <v>77.23</v>
      </c>
      <c r="C132" s="31"/>
      <c r="D132" s="32">
        <v>62.9</v>
      </c>
      <c r="E132" s="31"/>
      <c r="F132" s="33">
        <v>66.524865714335931</v>
      </c>
      <c r="I132" s="5">
        <f t="shared" si="10"/>
        <v>71.051600000000008</v>
      </c>
      <c r="J132" s="5">
        <f t="shared" si="10"/>
        <v>66.400000000000006</v>
      </c>
      <c r="K132" s="5">
        <f t="shared" si="10"/>
        <v>68.834519714300782</v>
      </c>
      <c r="M132">
        <f t="shared" si="11"/>
        <v>1</v>
      </c>
      <c r="N132">
        <f t="shared" si="12"/>
        <v>0</v>
      </c>
      <c r="O132">
        <f t="shared" si="13"/>
        <v>0</v>
      </c>
      <c r="Q132">
        <f t="shared" si="14"/>
        <v>0</v>
      </c>
      <c r="R132">
        <f t="shared" si="15"/>
        <v>1</v>
      </c>
      <c r="S132">
        <f t="shared" si="16"/>
        <v>0</v>
      </c>
    </row>
    <row r="133" spans="1:19" x14ac:dyDescent="0.25">
      <c r="A133" s="1">
        <v>42475</v>
      </c>
      <c r="B133" s="30">
        <v>77.94</v>
      </c>
      <c r="C133" s="31"/>
      <c r="D133" s="32">
        <v>63.04</v>
      </c>
      <c r="E133" s="31"/>
      <c r="F133" s="33">
        <v>66.553794543323164</v>
      </c>
      <c r="I133" s="5">
        <f t="shared" si="10"/>
        <v>71.704800000000006</v>
      </c>
      <c r="J133" s="5">
        <f t="shared" si="10"/>
        <v>66.539999999999992</v>
      </c>
      <c r="K133" s="5">
        <f t="shared" si="10"/>
        <v>69.120818362996943</v>
      </c>
      <c r="M133">
        <f t="shared" si="11"/>
        <v>1</v>
      </c>
      <c r="N133">
        <f t="shared" si="12"/>
        <v>0</v>
      </c>
      <c r="O133">
        <f t="shared" si="13"/>
        <v>0</v>
      </c>
      <c r="Q133">
        <f t="shared" si="14"/>
        <v>0</v>
      </c>
      <c r="R133">
        <f t="shared" si="15"/>
        <v>1</v>
      </c>
      <c r="S133">
        <f t="shared" si="16"/>
        <v>0</v>
      </c>
    </row>
    <row r="134" spans="1:19" x14ac:dyDescent="0.25">
      <c r="A134" s="1">
        <v>42482</v>
      </c>
      <c r="B134" s="30">
        <v>80.27</v>
      </c>
      <c r="C134" s="31"/>
      <c r="D134" s="32">
        <v>65.349999999999994</v>
      </c>
      <c r="E134" s="31"/>
      <c r="F134" s="33">
        <v>68.063779028422616</v>
      </c>
      <c r="I134" s="5">
        <f t="shared" si="10"/>
        <v>73.848399999999998</v>
      </c>
      <c r="J134" s="5">
        <f t="shared" si="10"/>
        <v>68.849999999999994</v>
      </c>
      <c r="K134" s="5">
        <f t="shared" si="10"/>
        <v>71.132573708526778</v>
      </c>
      <c r="M134">
        <f t="shared" si="11"/>
        <v>1</v>
      </c>
      <c r="N134">
        <f t="shared" si="12"/>
        <v>0</v>
      </c>
      <c r="O134">
        <f t="shared" si="13"/>
        <v>0</v>
      </c>
      <c r="Q134">
        <f t="shared" si="14"/>
        <v>0</v>
      </c>
      <c r="R134">
        <f t="shared" si="15"/>
        <v>1</v>
      </c>
      <c r="S134">
        <f t="shared" si="16"/>
        <v>0</v>
      </c>
    </row>
    <row r="135" spans="1:19" x14ac:dyDescent="0.25">
      <c r="A135" s="1">
        <v>42489</v>
      </c>
      <c r="B135" s="30">
        <v>81.790000000000006</v>
      </c>
      <c r="C135" s="31"/>
      <c r="D135" s="32">
        <v>68.78</v>
      </c>
      <c r="E135" s="31"/>
      <c r="F135" s="33">
        <v>71.107571184193958</v>
      </c>
      <c r="I135" s="5">
        <f t="shared" si="10"/>
        <v>75.246800000000007</v>
      </c>
      <c r="J135" s="5">
        <f t="shared" si="10"/>
        <v>72.28</v>
      </c>
      <c r="K135" s="5">
        <f t="shared" si="10"/>
        <v>73.735651355258184</v>
      </c>
      <c r="M135">
        <f t="shared" si="11"/>
        <v>1</v>
      </c>
      <c r="N135">
        <f t="shared" si="12"/>
        <v>0</v>
      </c>
      <c r="O135">
        <f t="shared" si="13"/>
        <v>0</v>
      </c>
      <c r="Q135">
        <f t="shared" si="14"/>
        <v>0</v>
      </c>
      <c r="R135">
        <f t="shared" si="15"/>
        <v>1</v>
      </c>
      <c r="S135">
        <f t="shared" si="16"/>
        <v>0</v>
      </c>
    </row>
    <row r="136" spans="1:19" x14ac:dyDescent="0.25">
      <c r="A136" s="1">
        <v>42496</v>
      </c>
      <c r="B136" s="30">
        <v>82.71</v>
      </c>
      <c r="C136" s="31"/>
      <c r="D136" s="32">
        <v>71.89</v>
      </c>
      <c r="E136" s="31"/>
      <c r="F136" s="33">
        <v>74.741457367778011</v>
      </c>
      <c r="I136" s="5">
        <f t="shared" si="10"/>
        <v>76.093199999999996</v>
      </c>
      <c r="J136" s="5">
        <f t="shared" si="10"/>
        <v>75.39</v>
      </c>
      <c r="K136" s="5">
        <f t="shared" si="10"/>
        <v>76.210557210333405</v>
      </c>
      <c r="M136">
        <f t="shared" si="11"/>
        <v>0</v>
      </c>
      <c r="N136">
        <f t="shared" si="12"/>
        <v>0</v>
      </c>
      <c r="O136">
        <f t="shared" si="13"/>
        <v>1</v>
      </c>
      <c r="Q136">
        <f t="shared" si="14"/>
        <v>0</v>
      </c>
      <c r="R136">
        <f t="shared" si="15"/>
        <v>1</v>
      </c>
      <c r="S136">
        <f t="shared" si="16"/>
        <v>0</v>
      </c>
    </row>
    <row r="137" spans="1:19" x14ac:dyDescent="0.25">
      <c r="A137" s="1">
        <v>42503</v>
      </c>
      <c r="B137" s="30">
        <v>82.81</v>
      </c>
      <c r="C137" s="31"/>
      <c r="D137" s="32">
        <v>74.31</v>
      </c>
      <c r="E137" s="31"/>
      <c r="F137" s="33">
        <v>76.719078277353972</v>
      </c>
      <c r="I137" s="5">
        <f t="shared" si="10"/>
        <v>76.185200000000009</v>
      </c>
      <c r="J137" s="5">
        <f t="shared" si="10"/>
        <v>77.81</v>
      </c>
      <c r="K137" s="5">
        <f t="shared" si="10"/>
        <v>77.683043483206191</v>
      </c>
      <c r="M137">
        <f t="shared" si="11"/>
        <v>0</v>
      </c>
      <c r="N137">
        <f t="shared" si="12"/>
        <v>1</v>
      </c>
      <c r="O137">
        <f t="shared" si="13"/>
        <v>0</v>
      </c>
      <c r="Q137">
        <f t="shared" si="14"/>
        <v>1</v>
      </c>
      <c r="R137">
        <f t="shared" si="15"/>
        <v>0</v>
      </c>
      <c r="S137">
        <f t="shared" si="16"/>
        <v>0</v>
      </c>
    </row>
    <row r="138" spans="1:19" x14ac:dyDescent="0.25">
      <c r="A138" s="1">
        <v>42510</v>
      </c>
      <c r="B138" s="30">
        <v>83.5</v>
      </c>
      <c r="C138" s="31"/>
      <c r="D138" s="32">
        <v>76.430000000000007</v>
      </c>
      <c r="E138" s="31"/>
      <c r="F138" s="33">
        <v>78.930110251438535</v>
      </c>
      <c r="I138" s="5">
        <f t="shared" si="10"/>
        <v>76.820000000000007</v>
      </c>
      <c r="J138" s="5">
        <f t="shared" si="10"/>
        <v>79.930000000000007</v>
      </c>
      <c r="K138" s="5">
        <f t="shared" si="10"/>
        <v>79.310533075431564</v>
      </c>
      <c r="M138">
        <f t="shared" si="11"/>
        <v>0</v>
      </c>
      <c r="N138">
        <f t="shared" si="12"/>
        <v>1</v>
      </c>
      <c r="O138">
        <f t="shared" si="13"/>
        <v>0</v>
      </c>
      <c r="Q138">
        <f t="shared" si="14"/>
        <v>1</v>
      </c>
      <c r="R138">
        <f t="shared" si="15"/>
        <v>0</v>
      </c>
      <c r="S138">
        <f t="shared" si="16"/>
        <v>0</v>
      </c>
    </row>
    <row r="139" spans="1:19" x14ac:dyDescent="0.25">
      <c r="A139" s="1">
        <v>42517</v>
      </c>
      <c r="B139" s="30">
        <v>83.91</v>
      </c>
      <c r="C139" s="31"/>
      <c r="D139" s="32">
        <v>74.239999999999995</v>
      </c>
      <c r="E139" s="31"/>
      <c r="F139" s="33">
        <v>77.762607943938676</v>
      </c>
      <c r="I139" s="5">
        <f t="shared" si="10"/>
        <v>77.197199999999995</v>
      </c>
      <c r="J139" s="5">
        <f t="shared" si="10"/>
        <v>77.739999999999995</v>
      </c>
      <c r="K139" s="5">
        <f t="shared" si="10"/>
        <v>78.325802383181596</v>
      </c>
      <c r="M139">
        <f t="shared" si="11"/>
        <v>0</v>
      </c>
      <c r="N139">
        <f t="shared" si="12"/>
        <v>0</v>
      </c>
      <c r="O139">
        <f t="shared" si="13"/>
        <v>1</v>
      </c>
      <c r="Q139">
        <f t="shared" si="14"/>
        <v>1</v>
      </c>
      <c r="R139">
        <f t="shared" si="15"/>
        <v>0</v>
      </c>
      <c r="S139">
        <f t="shared" si="16"/>
        <v>0</v>
      </c>
    </row>
    <row r="140" spans="1:19" x14ac:dyDescent="0.25">
      <c r="A140" s="1">
        <v>42524</v>
      </c>
      <c r="B140" s="30">
        <v>85.57</v>
      </c>
      <c r="C140" s="31"/>
      <c r="D140" s="32">
        <v>75.02</v>
      </c>
      <c r="E140" s="31"/>
      <c r="F140" s="33">
        <v>77.514265239240416</v>
      </c>
      <c r="I140" s="5">
        <f t="shared" si="10"/>
        <v>78.724400000000003</v>
      </c>
      <c r="J140" s="5">
        <f t="shared" si="10"/>
        <v>78.52</v>
      </c>
      <c r="K140" s="5">
        <f t="shared" si="10"/>
        <v>79.058819571772119</v>
      </c>
      <c r="M140">
        <f t="shared" si="11"/>
        <v>0</v>
      </c>
      <c r="N140">
        <f t="shared" si="12"/>
        <v>0</v>
      </c>
      <c r="O140">
        <f t="shared" si="13"/>
        <v>1</v>
      </c>
      <c r="Q140">
        <f t="shared" si="14"/>
        <v>0</v>
      </c>
      <c r="R140">
        <f t="shared" si="15"/>
        <v>1</v>
      </c>
      <c r="S140">
        <f t="shared" si="16"/>
        <v>0</v>
      </c>
    </row>
    <row r="141" spans="1:19" x14ac:dyDescent="0.25">
      <c r="A141" s="1">
        <v>42531</v>
      </c>
      <c r="B141" s="30">
        <v>87.14</v>
      </c>
      <c r="C141" s="31"/>
      <c r="D141" s="32">
        <v>78.16</v>
      </c>
      <c r="E141" s="31"/>
      <c r="F141" s="33">
        <v>80.765617513805338</v>
      </c>
      <c r="I141" s="5">
        <f t="shared" si="10"/>
        <v>80.168800000000005</v>
      </c>
      <c r="J141" s="5">
        <f t="shared" si="10"/>
        <v>81.66</v>
      </c>
      <c r="K141" s="5">
        <f t="shared" si="10"/>
        <v>81.638765254141589</v>
      </c>
      <c r="M141">
        <f t="shared" si="11"/>
        <v>0</v>
      </c>
      <c r="N141">
        <f t="shared" si="12"/>
        <v>1</v>
      </c>
      <c r="O141">
        <f t="shared" si="13"/>
        <v>0</v>
      </c>
      <c r="Q141">
        <f t="shared" si="14"/>
        <v>1</v>
      </c>
      <c r="R141">
        <f t="shared" si="15"/>
        <v>0</v>
      </c>
      <c r="S141">
        <f t="shared" si="16"/>
        <v>0</v>
      </c>
    </row>
    <row r="142" spans="1:19" x14ac:dyDescent="0.25">
      <c r="A142" s="1">
        <v>42538</v>
      </c>
      <c r="B142" s="30">
        <v>87.46</v>
      </c>
      <c r="C142" s="31"/>
      <c r="D142" s="32">
        <v>80.010000000000005</v>
      </c>
      <c r="E142" s="31"/>
      <c r="F142" s="33">
        <v>82.917487146344968</v>
      </c>
      <c r="I142" s="5">
        <f t="shared" si="10"/>
        <v>80.463200000000001</v>
      </c>
      <c r="J142" s="5">
        <f t="shared" si="10"/>
        <v>83.51</v>
      </c>
      <c r="K142" s="5">
        <f t="shared" si="10"/>
        <v>83.034866143903486</v>
      </c>
      <c r="M142">
        <f t="shared" si="11"/>
        <v>0</v>
      </c>
      <c r="N142">
        <f t="shared" si="12"/>
        <v>1</v>
      </c>
      <c r="O142">
        <f t="shared" si="13"/>
        <v>0</v>
      </c>
      <c r="Q142">
        <f t="shared" si="14"/>
        <v>1</v>
      </c>
      <c r="R142">
        <f t="shared" si="15"/>
        <v>0</v>
      </c>
      <c r="S142">
        <f t="shared" si="16"/>
        <v>0</v>
      </c>
    </row>
    <row r="143" spans="1:19" x14ac:dyDescent="0.25">
      <c r="A143" s="1">
        <v>42545</v>
      </c>
      <c r="B143" s="30">
        <v>88.77</v>
      </c>
      <c r="C143" s="31"/>
      <c r="D143" s="32">
        <v>81.97</v>
      </c>
      <c r="E143" s="31"/>
      <c r="F143" s="33">
        <v>84.612023270584075</v>
      </c>
      <c r="I143" s="5">
        <f t="shared" ref="I143:K206" si="17">I$3*I$7*($B143+I$6)+I$4*I$9*($D143+I$8)+I$5*I$11*($F143+I$10)</f>
        <v>81.668400000000005</v>
      </c>
      <c r="J143" s="5">
        <f t="shared" si="17"/>
        <v>85.47</v>
      </c>
      <c r="K143" s="5">
        <f t="shared" si="17"/>
        <v>84.651046981175213</v>
      </c>
      <c r="M143">
        <f t="shared" ref="M143:M206" si="18">IF(MAX($I143:$K143)=I143,1,0)</f>
        <v>0</v>
      </c>
      <c r="N143">
        <f t="shared" ref="N143:N206" si="19">IF(MAX($I143:$K143)=J143,1,0)</f>
        <v>1</v>
      </c>
      <c r="O143">
        <f t="shared" ref="O143:O206" si="20">IF(MAX($I143:$K143)=K143,1,0)</f>
        <v>0</v>
      </c>
      <c r="Q143">
        <f t="shared" ref="Q143:Q206" si="21">IF(MIN($I143:$K143)=I143,1,0)</f>
        <v>1</v>
      </c>
      <c r="R143">
        <f t="shared" ref="R143:R206" si="22">IF(MIN($I143:$K143)=J143,1,0)</f>
        <v>0</v>
      </c>
      <c r="S143">
        <f t="shared" ref="S143:S206" si="23">IF(MIN($I143:$K143)=K143,1,0)</f>
        <v>0</v>
      </c>
    </row>
    <row r="144" spans="1:19" x14ac:dyDescent="0.25">
      <c r="A144" s="1">
        <v>42552</v>
      </c>
      <c r="B144" s="30">
        <v>89.19</v>
      </c>
      <c r="C144" s="31"/>
      <c r="D144" s="32">
        <v>80.14</v>
      </c>
      <c r="E144" s="31"/>
      <c r="F144" s="33">
        <v>83.830439363887294</v>
      </c>
      <c r="I144" s="5">
        <f t="shared" si="17"/>
        <v>82.0548</v>
      </c>
      <c r="J144" s="5">
        <f t="shared" si="17"/>
        <v>83.64</v>
      </c>
      <c r="K144" s="5">
        <f t="shared" si="17"/>
        <v>83.911311809166179</v>
      </c>
      <c r="M144">
        <f t="shared" si="18"/>
        <v>0</v>
      </c>
      <c r="N144">
        <f t="shared" si="19"/>
        <v>0</v>
      </c>
      <c r="O144">
        <f t="shared" si="20"/>
        <v>1</v>
      </c>
      <c r="Q144">
        <f t="shared" si="21"/>
        <v>1</v>
      </c>
      <c r="R144">
        <f t="shared" si="22"/>
        <v>0</v>
      </c>
      <c r="S144">
        <f t="shared" si="23"/>
        <v>0</v>
      </c>
    </row>
    <row r="145" spans="1:19" x14ac:dyDescent="0.25">
      <c r="A145" s="1">
        <v>42559</v>
      </c>
      <c r="B145" s="30">
        <v>89.58</v>
      </c>
      <c r="C145" s="31"/>
      <c r="D145" s="32">
        <v>78.03</v>
      </c>
      <c r="E145" s="31"/>
      <c r="F145" s="33">
        <v>82.274019501910431</v>
      </c>
      <c r="I145" s="5">
        <f t="shared" si="17"/>
        <v>82.413600000000002</v>
      </c>
      <c r="J145" s="5">
        <f t="shared" si="17"/>
        <v>81.53</v>
      </c>
      <c r="K145" s="5">
        <f t="shared" si="17"/>
        <v>82.831465850573124</v>
      </c>
      <c r="M145">
        <f t="shared" si="18"/>
        <v>0</v>
      </c>
      <c r="N145">
        <f t="shared" si="19"/>
        <v>0</v>
      </c>
      <c r="O145">
        <f t="shared" si="20"/>
        <v>1</v>
      </c>
      <c r="Q145">
        <f t="shared" si="21"/>
        <v>0</v>
      </c>
      <c r="R145">
        <f t="shared" si="22"/>
        <v>1</v>
      </c>
      <c r="S145">
        <f t="shared" si="23"/>
        <v>0</v>
      </c>
    </row>
    <row r="146" spans="1:19" x14ac:dyDescent="0.25">
      <c r="A146" s="1">
        <v>42566</v>
      </c>
      <c r="B146" s="30">
        <v>90.2</v>
      </c>
      <c r="C146" s="31"/>
      <c r="D146" s="32">
        <v>75.489999999999995</v>
      </c>
      <c r="E146" s="31"/>
      <c r="F146" s="33">
        <v>79.901669482253823</v>
      </c>
      <c r="I146" s="5">
        <f t="shared" si="17"/>
        <v>82.984000000000009</v>
      </c>
      <c r="J146" s="5">
        <f t="shared" si="17"/>
        <v>78.989999999999995</v>
      </c>
      <c r="K146" s="5">
        <f t="shared" si="17"/>
        <v>81.430400844676143</v>
      </c>
      <c r="M146">
        <f t="shared" si="18"/>
        <v>1</v>
      </c>
      <c r="N146">
        <f t="shared" si="19"/>
        <v>0</v>
      </c>
      <c r="O146">
        <f t="shared" si="20"/>
        <v>0</v>
      </c>
      <c r="Q146">
        <f t="shared" si="21"/>
        <v>0</v>
      </c>
      <c r="R146">
        <f t="shared" si="22"/>
        <v>1</v>
      </c>
      <c r="S146">
        <f t="shared" si="23"/>
        <v>0</v>
      </c>
    </row>
    <row r="147" spans="1:19" x14ac:dyDescent="0.25">
      <c r="A147" s="1">
        <v>42573</v>
      </c>
      <c r="B147" s="30">
        <v>89.85</v>
      </c>
      <c r="C147" s="31"/>
      <c r="D147" s="32">
        <v>71.489999999999995</v>
      </c>
      <c r="E147" s="31"/>
      <c r="F147" s="33">
        <v>76.450579992352743</v>
      </c>
      <c r="I147" s="5">
        <f t="shared" si="17"/>
        <v>82.661999999999992</v>
      </c>
      <c r="J147" s="5">
        <f t="shared" si="17"/>
        <v>74.989999999999995</v>
      </c>
      <c r="K147" s="5">
        <f t="shared" si="17"/>
        <v>78.882373997705827</v>
      </c>
      <c r="M147">
        <f t="shared" si="18"/>
        <v>1</v>
      </c>
      <c r="N147">
        <f t="shared" si="19"/>
        <v>0</v>
      </c>
      <c r="O147">
        <f t="shared" si="20"/>
        <v>0</v>
      </c>
      <c r="Q147">
        <f t="shared" si="21"/>
        <v>0</v>
      </c>
      <c r="R147">
        <f t="shared" si="22"/>
        <v>1</v>
      </c>
      <c r="S147">
        <f t="shared" si="23"/>
        <v>0</v>
      </c>
    </row>
    <row r="148" spans="1:19" x14ac:dyDescent="0.25">
      <c r="A148" s="1">
        <v>42580</v>
      </c>
      <c r="B148" s="30">
        <v>83.49</v>
      </c>
      <c r="C148" s="31"/>
      <c r="D148" s="32">
        <v>68.069999999999993</v>
      </c>
      <c r="E148" s="31"/>
      <c r="F148" s="33">
        <v>72.745222824292171</v>
      </c>
      <c r="I148" s="5">
        <f t="shared" si="17"/>
        <v>76.8108</v>
      </c>
      <c r="J148" s="5">
        <f t="shared" si="17"/>
        <v>71.569999999999993</v>
      </c>
      <c r="K148" s="5">
        <f t="shared" si="17"/>
        <v>74.525846847287653</v>
      </c>
      <c r="M148">
        <f t="shared" si="18"/>
        <v>1</v>
      </c>
      <c r="N148">
        <f t="shared" si="19"/>
        <v>0</v>
      </c>
      <c r="O148">
        <f t="shared" si="20"/>
        <v>0</v>
      </c>
      <c r="Q148">
        <f t="shared" si="21"/>
        <v>0</v>
      </c>
      <c r="R148">
        <f t="shared" si="22"/>
        <v>1</v>
      </c>
      <c r="S148">
        <f t="shared" si="23"/>
        <v>0</v>
      </c>
    </row>
    <row r="149" spans="1:19" x14ac:dyDescent="0.25">
      <c r="A149" s="1">
        <v>42587</v>
      </c>
      <c r="B149" s="30">
        <v>77.97</v>
      </c>
      <c r="C149" s="31"/>
      <c r="D149" s="32">
        <v>65.180000000000007</v>
      </c>
      <c r="E149" s="31"/>
      <c r="F149" s="33">
        <v>69.92595706353822</v>
      </c>
      <c r="I149" s="5">
        <f t="shared" si="17"/>
        <v>71.732399999999998</v>
      </c>
      <c r="J149" s="5">
        <f t="shared" si="17"/>
        <v>68.680000000000007</v>
      </c>
      <c r="K149" s="5">
        <f t="shared" si="17"/>
        <v>70.891127119061466</v>
      </c>
      <c r="M149">
        <f t="shared" si="18"/>
        <v>1</v>
      </c>
      <c r="N149">
        <f t="shared" si="19"/>
        <v>0</v>
      </c>
      <c r="O149">
        <f t="shared" si="20"/>
        <v>0</v>
      </c>
      <c r="Q149">
        <f t="shared" si="21"/>
        <v>0</v>
      </c>
      <c r="R149">
        <f t="shared" si="22"/>
        <v>1</v>
      </c>
      <c r="S149">
        <f t="shared" si="23"/>
        <v>0</v>
      </c>
    </row>
    <row r="150" spans="1:19" x14ac:dyDescent="0.25">
      <c r="A150" s="1">
        <v>42594</v>
      </c>
      <c r="B150" s="30">
        <v>76.05</v>
      </c>
      <c r="C150" s="31"/>
      <c r="D150" s="32">
        <v>62.8</v>
      </c>
      <c r="E150" s="31"/>
      <c r="F150" s="33">
        <v>67.031465447358798</v>
      </c>
      <c r="I150" s="5">
        <f t="shared" si="17"/>
        <v>69.965999999999994</v>
      </c>
      <c r="J150" s="5">
        <f t="shared" si="17"/>
        <v>66.3</v>
      </c>
      <c r="K150" s="5">
        <f t="shared" si="17"/>
        <v>68.571539634207639</v>
      </c>
      <c r="M150">
        <f t="shared" si="18"/>
        <v>1</v>
      </c>
      <c r="N150">
        <f t="shared" si="19"/>
        <v>0</v>
      </c>
      <c r="O150">
        <f t="shared" si="20"/>
        <v>0</v>
      </c>
      <c r="Q150">
        <f t="shared" si="21"/>
        <v>0</v>
      </c>
      <c r="R150">
        <f t="shared" si="22"/>
        <v>1</v>
      </c>
      <c r="S150">
        <f t="shared" si="23"/>
        <v>0</v>
      </c>
    </row>
    <row r="151" spans="1:19" x14ac:dyDescent="0.25">
      <c r="A151" s="1">
        <v>42601</v>
      </c>
      <c r="B151" s="30">
        <v>74.599999999999994</v>
      </c>
      <c r="C151" s="31"/>
      <c r="D151" s="32">
        <v>63.81</v>
      </c>
      <c r="E151" s="31"/>
      <c r="F151" s="33">
        <v>67.017107718669251</v>
      </c>
      <c r="I151" s="5">
        <f t="shared" si="17"/>
        <v>68.631999999999991</v>
      </c>
      <c r="J151" s="5">
        <f t="shared" si="17"/>
        <v>67.31</v>
      </c>
      <c r="K151" s="5">
        <f t="shared" si="17"/>
        <v>68.453832315600778</v>
      </c>
      <c r="M151">
        <f t="shared" si="18"/>
        <v>1</v>
      </c>
      <c r="N151">
        <f t="shared" si="19"/>
        <v>0</v>
      </c>
      <c r="O151">
        <f t="shared" si="20"/>
        <v>0</v>
      </c>
      <c r="Q151">
        <f t="shared" si="21"/>
        <v>0</v>
      </c>
      <c r="R151">
        <f t="shared" si="22"/>
        <v>1</v>
      </c>
      <c r="S151">
        <f t="shared" si="23"/>
        <v>0</v>
      </c>
    </row>
    <row r="152" spans="1:19" x14ac:dyDescent="0.25">
      <c r="A152" s="1">
        <v>42608</v>
      </c>
      <c r="B152" s="30">
        <v>76.010000000000005</v>
      </c>
      <c r="C152" s="31"/>
      <c r="D152" s="32">
        <v>62.59</v>
      </c>
      <c r="E152" s="31"/>
      <c r="F152" s="33">
        <v>66.608114891799772</v>
      </c>
      <c r="I152" s="5">
        <f t="shared" si="17"/>
        <v>69.929200000000009</v>
      </c>
      <c r="J152" s="5">
        <f t="shared" si="17"/>
        <v>66.09</v>
      </c>
      <c r="K152" s="5">
        <f t="shared" si="17"/>
        <v>68.358154467539933</v>
      </c>
      <c r="M152">
        <f t="shared" si="18"/>
        <v>1</v>
      </c>
      <c r="N152">
        <f t="shared" si="19"/>
        <v>0</v>
      </c>
      <c r="O152">
        <f t="shared" si="20"/>
        <v>0</v>
      </c>
      <c r="Q152">
        <f t="shared" si="21"/>
        <v>0</v>
      </c>
      <c r="R152">
        <f t="shared" si="22"/>
        <v>1</v>
      </c>
      <c r="S152">
        <f t="shared" si="23"/>
        <v>0</v>
      </c>
    </row>
    <row r="153" spans="1:19" x14ac:dyDescent="0.25">
      <c r="A153" s="1">
        <v>42615</v>
      </c>
      <c r="B153" s="30">
        <v>77.709999999999994</v>
      </c>
      <c r="C153" s="31"/>
      <c r="D153" s="32">
        <v>60.02</v>
      </c>
      <c r="E153" s="31"/>
      <c r="F153" s="33">
        <v>64.89439172465265</v>
      </c>
      <c r="I153" s="5">
        <f t="shared" si="17"/>
        <v>71.493200000000002</v>
      </c>
      <c r="J153" s="5">
        <f t="shared" si="17"/>
        <v>63.52</v>
      </c>
      <c r="K153" s="5">
        <f t="shared" si="17"/>
        <v>67.491937517395797</v>
      </c>
      <c r="M153">
        <f t="shared" si="18"/>
        <v>1</v>
      </c>
      <c r="N153">
        <f t="shared" si="19"/>
        <v>0</v>
      </c>
      <c r="O153">
        <f t="shared" si="20"/>
        <v>0</v>
      </c>
      <c r="Q153">
        <f t="shared" si="21"/>
        <v>0</v>
      </c>
      <c r="R153">
        <f t="shared" si="22"/>
        <v>1</v>
      </c>
      <c r="S153">
        <f t="shared" si="23"/>
        <v>0</v>
      </c>
    </row>
    <row r="154" spans="1:19" x14ac:dyDescent="0.25">
      <c r="A154" s="1">
        <v>42622</v>
      </c>
      <c r="B154" s="30">
        <v>80.819999999999993</v>
      </c>
      <c r="C154" s="31"/>
      <c r="D154" s="32">
        <v>58.89</v>
      </c>
      <c r="E154" s="31"/>
      <c r="F154" s="33">
        <v>64.067231772176555</v>
      </c>
      <c r="I154" s="5">
        <f t="shared" si="17"/>
        <v>74.354399999999998</v>
      </c>
      <c r="J154" s="5">
        <f t="shared" si="17"/>
        <v>62.39</v>
      </c>
      <c r="K154" s="5">
        <f t="shared" si="17"/>
        <v>67.849709531652962</v>
      </c>
      <c r="M154">
        <f t="shared" si="18"/>
        <v>1</v>
      </c>
      <c r="N154">
        <f t="shared" si="19"/>
        <v>0</v>
      </c>
      <c r="O154">
        <f t="shared" si="20"/>
        <v>0</v>
      </c>
      <c r="Q154">
        <f t="shared" si="21"/>
        <v>0</v>
      </c>
      <c r="R154">
        <f t="shared" si="22"/>
        <v>1</v>
      </c>
      <c r="S154">
        <f t="shared" si="23"/>
        <v>0</v>
      </c>
    </row>
    <row r="155" spans="1:19" x14ac:dyDescent="0.25">
      <c r="A155" s="1">
        <v>42629</v>
      </c>
      <c r="B155" s="30">
        <v>81.010000000000005</v>
      </c>
      <c r="C155" s="31"/>
      <c r="D155" s="32">
        <v>56.3</v>
      </c>
      <c r="E155" s="31"/>
      <c r="F155" s="33">
        <v>62.198939208750289</v>
      </c>
      <c r="I155" s="5">
        <f t="shared" si="17"/>
        <v>74.529200000000003</v>
      </c>
      <c r="J155" s="5">
        <f t="shared" si="17"/>
        <v>59.8</v>
      </c>
      <c r="K155" s="5">
        <f t="shared" si="17"/>
        <v>66.443901762625089</v>
      </c>
      <c r="M155">
        <f t="shared" si="18"/>
        <v>1</v>
      </c>
      <c r="N155">
        <f t="shared" si="19"/>
        <v>0</v>
      </c>
      <c r="O155">
        <f t="shared" si="20"/>
        <v>0</v>
      </c>
      <c r="Q155">
        <f t="shared" si="21"/>
        <v>0</v>
      </c>
      <c r="R155">
        <f t="shared" si="22"/>
        <v>1</v>
      </c>
      <c r="S155">
        <f t="shared" si="23"/>
        <v>0</v>
      </c>
    </row>
    <row r="156" spans="1:19" x14ac:dyDescent="0.25">
      <c r="A156" s="1">
        <v>42636</v>
      </c>
      <c r="B156" s="30">
        <v>79.180000000000007</v>
      </c>
      <c r="C156" s="31"/>
      <c r="D156" s="32">
        <v>52.32</v>
      </c>
      <c r="E156" s="31"/>
      <c r="F156" s="33">
        <v>58.930601894653904</v>
      </c>
      <c r="I156" s="5">
        <f t="shared" si="17"/>
        <v>72.845600000000005</v>
      </c>
      <c r="J156" s="5">
        <f t="shared" si="17"/>
        <v>55.82</v>
      </c>
      <c r="K156" s="5">
        <f t="shared" si="17"/>
        <v>63.481140568396171</v>
      </c>
      <c r="M156">
        <f t="shared" si="18"/>
        <v>1</v>
      </c>
      <c r="N156">
        <f t="shared" si="19"/>
        <v>0</v>
      </c>
      <c r="O156">
        <f t="shared" si="20"/>
        <v>0</v>
      </c>
      <c r="Q156">
        <f t="shared" si="21"/>
        <v>0</v>
      </c>
      <c r="R156">
        <f t="shared" si="22"/>
        <v>1</v>
      </c>
      <c r="S156">
        <f t="shared" si="23"/>
        <v>0</v>
      </c>
    </row>
    <row r="157" spans="1:19" x14ac:dyDescent="0.25">
      <c r="A157" s="1">
        <v>42643</v>
      </c>
      <c r="B157" s="30">
        <v>75.86</v>
      </c>
      <c r="C157" s="31"/>
      <c r="D157" s="32">
        <v>49.7</v>
      </c>
      <c r="E157" s="31"/>
      <c r="F157" s="33">
        <v>55.960912724351992</v>
      </c>
      <c r="I157" s="5">
        <f t="shared" si="17"/>
        <v>69.791200000000003</v>
      </c>
      <c r="J157" s="5">
        <f t="shared" si="17"/>
        <v>53.2</v>
      </c>
      <c r="K157" s="5">
        <f t="shared" si="17"/>
        <v>60.6041938173056</v>
      </c>
      <c r="M157">
        <f t="shared" si="18"/>
        <v>1</v>
      </c>
      <c r="N157">
        <f t="shared" si="19"/>
        <v>0</v>
      </c>
      <c r="O157">
        <f t="shared" si="20"/>
        <v>0</v>
      </c>
      <c r="Q157">
        <f t="shared" si="21"/>
        <v>0</v>
      </c>
      <c r="R157">
        <f t="shared" si="22"/>
        <v>1</v>
      </c>
      <c r="S157">
        <f t="shared" si="23"/>
        <v>0</v>
      </c>
    </row>
    <row r="158" spans="1:19" x14ac:dyDescent="0.25">
      <c r="A158" s="1">
        <v>42650</v>
      </c>
      <c r="B158" s="30">
        <v>72.760000000000005</v>
      </c>
      <c r="C158" s="31"/>
      <c r="D158" s="32">
        <v>46.91</v>
      </c>
      <c r="E158" s="31"/>
      <c r="F158" s="33">
        <v>52.989441174996209</v>
      </c>
      <c r="I158" s="5">
        <f t="shared" si="17"/>
        <v>66.939200000000014</v>
      </c>
      <c r="J158" s="5">
        <f t="shared" si="17"/>
        <v>50.41</v>
      </c>
      <c r="K158" s="5">
        <f t="shared" si="17"/>
        <v>57.738052352498869</v>
      </c>
      <c r="M158">
        <f t="shared" si="18"/>
        <v>1</v>
      </c>
      <c r="N158">
        <f t="shared" si="19"/>
        <v>0</v>
      </c>
      <c r="O158">
        <f t="shared" si="20"/>
        <v>0</v>
      </c>
      <c r="Q158">
        <f t="shared" si="21"/>
        <v>0</v>
      </c>
      <c r="R158">
        <f t="shared" si="22"/>
        <v>1</v>
      </c>
      <c r="S158">
        <f t="shared" si="23"/>
        <v>0</v>
      </c>
    </row>
    <row r="159" spans="1:19" x14ac:dyDescent="0.25">
      <c r="A159" s="1">
        <v>42657</v>
      </c>
      <c r="B159" s="30">
        <v>72.84</v>
      </c>
      <c r="C159" s="31"/>
      <c r="D159" s="32">
        <v>47.08</v>
      </c>
      <c r="E159" s="31"/>
      <c r="F159" s="33">
        <v>52.297745820234461</v>
      </c>
      <c r="I159" s="5">
        <f t="shared" si="17"/>
        <v>67.012800000000013</v>
      </c>
      <c r="J159" s="5">
        <f t="shared" si="17"/>
        <v>50.58</v>
      </c>
      <c r="K159" s="5">
        <f t="shared" si="17"/>
        <v>57.615803746070341</v>
      </c>
      <c r="M159">
        <f t="shared" si="18"/>
        <v>1</v>
      </c>
      <c r="N159">
        <f t="shared" si="19"/>
        <v>0</v>
      </c>
      <c r="O159">
        <f t="shared" si="20"/>
        <v>0</v>
      </c>
      <c r="Q159">
        <f t="shared" si="21"/>
        <v>0</v>
      </c>
      <c r="R159">
        <f t="shared" si="22"/>
        <v>1</v>
      </c>
      <c r="S159">
        <f t="shared" si="23"/>
        <v>0</v>
      </c>
    </row>
    <row r="160" spans="1:19" x14ac:dyDescent="0.25">
      <c r="A160" s="1">
        <v>42664</v>
      </c>
      <c r="B160" s="30">
        <v>73.08</v>
      </c>
      <c r="C160" s="31"/>
      <c r="D160" s="32">
        <v>46.17</v>
      </c>
      <c r="E160" s="31"/>
      <c r="F160" s="33">
        <v>51.846824049822686</v>
      </c>
      <c r="I160" s="5">
        <f t="shared" si="17"/>
        <v>67.233599999999996</v>
      </c>
      <c r="J160" s="5">
        <f t="shared" si="17"/>
        <v>49.67</v>
      </c>
      <c r="K160" s="5">
        <f t="shared" si="17"/>
        <v>57.239307214946805</v>
      </c>
      <c r="M160">
        <f t="shared" si="18"/>
        <v>1</v>
      </c>
      <c r="N160">
        <f t="shared" si="19"/>
        <v>0</v>
      </c>
      <c r="O160">
        <f t="shared" si="20"/>
        <v>0</v>
      </c>
      <c r="Q160">
        <f t="shared" si="21"/>
        <v>0</v>
      </c>
      <c r="R160">
        <f t="shared" si="22"/>
        <v>1</v>
      </c>
      <c r="S160">
        <f t="shared" si="23"/>
        <v>0</v>
      </c>
    </row>
    <row r="161" spans="1:19" x14ac:dyDescent="0.25">
      <c r="A161" s="1">
        <v>42671</v>
      </c>
      <c r="B161" s="30">
        <v>73.150000000000006</v>
      </c>
      <c r="C161" s="31"/>
      <c r="D161" s="32">
        <v>45.26</v>
      </c>
      <c r="E161" s="31"/>
      <c r="F161" s="33">
        <v>51.224241886567512</v>
      </c>
      <c r="I161" s="5">
        <f t="shared" si="17"/>
        <v>67.298000000000002</v>
      </c>
      <c r="J161" s="5">
        <f t="shared" si="17"/>
        <v>48.76</v>
      </c>
      <c r="K161" s="5">
        <f t="shared" si="17"/>
        <v>56.756572565970252</v>
      </c>
      <c r="M161">
        <f t="shared" si="18"/>
        <v>1</v>
      </c>
      <c r="N161">
        <f t="shared" si="19"/>
        <v>0</v>
      </c>
      <c r="O161">
        <f t="shared" si="20"/>
        <v>0</v>
      </c>
      <c r="Q161">
        <f t="shared" si="21"/>
        <v>0</v>
      </c>
      <c r="R161">
        <f t="shared" si="22"/>
        <v>1</v>
      </c>
      <c r="S161">
        <f t="shared" si="23"/>
        <v>0</v>
      </c>
    </row>
    <row r="162" spans="1:19" x14ac:dyDescent="0.25">
      <c r="A162" s="1">
        <v>42678</v>
      </c>
      <c r="B162" s="30">
        <v>73.56</v>
      </c>
      <c r="C162" s="31"/>
      <c r="D162" s="32">
        <v>44.02</v>
      </c>
      <c r="E162" s="31"/>
      <c r="F162" s="33">
        <v>50.461354959209629</v>
      </c>
      <c r="I162" s="5">
        <f t="shared" si="17"/>
        <v>67.675200000000004</v>
      </c>
      <c r="J162" s="5">
        <f t="shared" si="17"/>
        <v>47.52</v>
      </c>
      <c r="K162" s="5">
        <f t="shared" si="17"/>
        <v>56.225726487762891</v>
      </c>
      <c r="M162">
        <f t="shared" si="18"/>
        <v>1</v>
      </c>
      <c r="N162">
        <f t="shared" si="19"/>
        <v>0</v>
      </c>
      <c r="O162">
        <f t="shared" si="20"/>
        <v>0</v>
      </c>
      <c r="Q162">
        <f t="shared" si="21"/>
        <v>0</v>
      </c>
      <c r="R162">
        <f t="shared" si="22"/>
        <v>1</v>
      </c>
      <c r="S162">
        <f t="shared" si="23"/>
        <v>0</v>
      </c>
    </row>
    <row r="163" spans="1:19" x14ac:dyDescent="0.25">
      <c r="A163" s="1">
        <v>42685</v>
      </c>
      <c r="B163" s="30">
        <v>74.27</v>
      </c>
      <c r="C163" s="31"/>
      <c r="D163" s="32">
        <v>41.74</v>
      </c>
      <c r="E163" s="31"/>
      <c r="F163" s="33">
        <v>48.464877875848245</v>
      </c>
      <c r="I163" s="5">
        <f t="shared" si="17"/>
        <v>68.328400000000002</v>
      </c>
      <c r="J163" s="5">
        <f t="shared" si="17"/>
        <v>45.24</v>
      </c>
      <c r="K163" s="5">
        <f t="shared" si="17"/>
        <v>55.057403362754471</v>
      </c>
      <c r="M163">
        <f t="shared" si="18"/>
        <v>1</v>
      </c>
      <c r="N163">
        <f t="shared" si="19"/>
        <v>0</v>
      </c>
      <c r="O163">
        <f t="shared" si="20"/>
        <v>0</v>
      </c>
      <c r="Q163">
        <f t="shared" si="21"/>
        <v>0</v>
      </c>
      <c r="R163">
        <f t="shared" si="22"/>
        <v>1</v>
      </c>
      <c r="S163">
        <f t="shared" si="23"/>
        <v>0</v>
      </c>
    </row>
    <row r="164" spans="1:19" x14ac:dyDescent="0.25">
      <c r="A164" s="1">
        <v>42692</v>
      </c>
      <c r="B164" s="30">
        <v>73.63</v>
      </c>
      <c r="C164" s="31"/>
      <c r="D164" s="32">
        <v>40.700000000000003</v>
      </c>
      <c r="E164" s="31"/>
      <c r="F164" s="33">
        <v>47.716051852926775</v>
      </c>
      <c r="I164" s="5">
        <f t="shared" si="17"/>
        <v>67.739599999999996</v>
      </c>
      <c r="J164" s="5">
        <f t="shared" si="17"/>
        <v>44.2</v>
      </c>
      <c r="K164" s="5">
        <f t="shared" si="17"/>
        <v>54.262675555878033</v>
      </c>
      <c r="M164">
        <f t="shared" si="18"/>
        <v>1</v>
      </c>
      <c r="N164">
        <f t="shared" si="19"/>
        <v>0</v>
      </c>
      <c r="O164">
        <f t="shared" si="20"/>
        <v>0</v>
      </c>
      <c r="Q164">
        <f t="shared" si="21"/>
        <v>0</v>
      </c>
      <c r="R164">
        <f t="shared" si="22"/>
        <v>1</v>
      </c>
      <c r="S164">
        <f t="shared" si="23"/>
        <v>0</v>
      </c>
    </row>
    <row r="165" spans="1:19" x14ac:dyDescent="0.25">
      <c r="A165" s="1">
        <v>42699</v>
      </c>
      <c r="B165" s="30">
        <v>73.650000000000006</v>
      </c>
      <c r="C165" s="31"/>
      <c r="D165" s="32">
        <v>41.45</v>
      </c>
      <c r="E165" s="31"/>
      <c r="F165" s="33">
        <v>48.060073479322163</v>
      </c>
      <c r="I165" s="5">
        <f t="shared" si="17"/>
        <v>67.75800000000001</v>
      </c>
      <c r="J165" s="5">
        <f t="shared" si="17"/>
        <v>44.95</v>
      </c>
      <c r="K165" s="5">
        <f t="shared" si="17"/>
        <v>54.634822043796646</v>
      </c>
      <c r="M165">
        <f t="shared" si="18"/>
        <v>1</v>
      </c>
      <c r="N165">
        <f t="shared" si="19"/>
        <v>0</v>
      </c>
      <c r="O165">
        <f t="shared" si="20"/>
        <v>0</v>
      </c>
      <c r="Q165">
        <f t="shared" si="21"/>
        <v>0</v>
      </c>
      <c r="R165">
        <f t="shared" si="22"/>
        <v>1</v>
      </c>
      <c r="S165">
        <f t="shared" si="23"/>
        <v>0</v>
      </c>
    </row>
    <row r="166" spans="1:19" x14ac:dyDescent="0.25">
      <c r="A166" s="1">
        <v>42706</v>
      </c>
      <c r="B166" s="30">
        <v>73.92</v>
      </c>
      <c r="C166" s="31"/>
      <c r="D166" s="32">
        <v>45.47</v>
      </c>
      <c r="E166" s="31"/>
      <c r="F166" s="33">
        <v>50.563572264275713</v>
      </c>
      <c r="I166" s="5">
        <f t="shared" si="17"/>
        <v>68.006399999999999</v>
      </c>
      <c r="J166" s="5">
        <f t="shared" si="17"/>
        <v>48.97</v>
      </c>
      <c r="K166" s="5">
        <f t="shared" si="17"/>
        <v>56.87981167928271</v>
      </c>
      <c r="M166">
        <f t="shared" si="18"/>
        <v>1</v>
      </c>
      <c r="N166">
        <f t="shared" si="19"/>
        <v>0</v>
      </c>
      <c r="O166">
        <f t="shared" si="20"/>
        <v>0</v>
      </c>
      <c r="Q166">
        <f t="shared" si="21"/>
        <v>0</v>
      </c>
      <c r="R166">
        <f t="shared" si="22"/>
        <v>1</v>
      </c>
      <c r="S166">
        <f t="shared" si="23"/>
        <v>0</v>
      </c>
    </row>
    <row r="167" spans="1:19" x14ac:dyDescent="0.25">
      <c r="A167" s="1">
        <v>42713</v>
      </c>
      <c r="B167" s="30">
        <v>75.08</v>
      </c>
      <c r="C167" s="31"/>
      <c r="D167" s="32">
        <v>51.61</v>
      </c>
      <c r="E167" s="31"/>
      <c r="F167" s="33">
        <v>55.524670342220141</v>
      </c>
      <c r="I167" s="5">
        <f t="shared" si="17"/>
        <v>69.073599999999999</v>
      </c>
      <c r="J167" s="5">
        <f t="shared" si="17"/>
        <v>55.11</v>
      </c>
      <c r="K167" s="5">
        <f t="shared" si="17"/>
        <v>60.890661102666037</v>
      </c>
      <c r="M167">
        <f t="shared" si="18"/>
        <v>1</v>
      </c>
      <c r="N167">
        <f t="shared" si="19"/>
        <v>0</v>
      </c>
      <c r="O167">
        <f t="shared" si="20"/>
        <v>0</v>
      </c>
      <c r="Q167">
        <f t="shared" si="21"/>
        <v>0</v>
      </c>
      <c r="R167">
        <f t="shared" si="22"/>
        <v>1</v>
      </c>
      <c r="S167">
        <f t="shared" si="23"/>
        <v>0</v>
      </c>
    </row>
    <row r="168" spans="1:19" x14ac:dyDescent="0.25">
      <c r="A168" s="1">
        <v>42720</v>
      </c>
      <c r="B168" s="30">
        <v>76.78</v>
      </c>
      <c r="C168" s="31"/>
      <c r="D168" s="32">
        <v>53.5</v>
      </c>
      <c r="E168" s="31"/>
      <c r="F168" s="33">
        <v>58.045359238247059</v>
      </c>
      <c r="I168" s="5">
        <f t="shared" si="17"/>
        <v>70.637600000000006</v>
      </c>
      <c r="J168" s="5">
        <f t="shared" si="17"/>
        <v>57</v>
      </c>
      <c r="K168" s="5">
        <f t="shared" si="17"/>
        <v>62.85576777147412</v>
      </c>
      <c r="M168">
        <f t="shared" si="18"/>
        <v>1</v>
      </c>
      <c r="N168">
        <f t="shared" si="19"/>
        <v>0</v>
      </c>
      <c r="O168">
        <f t="shared" si="20"/>
        <v>0</v>
      </c>
      <c r="Q168">
        <f t="shared" si="21"/>
        <v>0</v>
      </c>
      <c r="R168">
        <f t="shared" si="22"/>
        <v>1</v>
      </c>
      <c r="S168">
        <f t="shared" si="23"/>
        <v>0</v>
      </c>
    </row>
    <row r="169" spans="1:19" x14ac:dyDescent="0.25">
      <c r="A169" s="1">
        <v>42727</v>
      </c>
      <c r="B169" s="30">
        <v>79.86</v>
      </c>
      <c r="C169" s="31"/>
      <c r="D169" s="32">
        <v>52.74</v>
      </c>
      <c r="E169" s="31"/>
      <c r="F169" s="33">
        <v>58.137433882094989</v>
      </c>
      <c r="I169" s="5">
        <f t="shared" si="17"/>
        <v>73.471199999999996</v>
      </c>
      <c r="J169" s="5">
        <f t="shared" si="17"/>
        <v>56.24</v>
      </c>
      <c r="K169" s="5">
        <f t="shared" si="17"/>
        <v>63.609150164628495</v>
      </c>
      <c r="M169">
        <f t="shared" si="18"/>
        <v>1</v>
      </c>
      <c r="N169">
        <f t="shared" si="19"/>
        <v>0</v>
      </c>
      <c r="O169">
        <f t="shared" si="20"/>
        <v>0</v>
      </c>
      <c r="Q169">
        <f t="shared" si="21"/>
        <v>0</v>
      </c>
      <c r="R169">
        <f t="shared" si="22"/>
        <v>1</v>
      </c>
      <c r="S169">
        <f t="shared" si="23"/>
        <v>0</v>
      </c>
    </row>
    <row r="170" spans="1:19" x14ac:dyDescent="0.25">
      <c r="A170" s="1">
        <v>42734</v>
      </c>
      <c r="B170" s="30">
        <v>81.790000000000006</v>
      </c>
      <c r="C170" s="31"/>
      <c r="D170" s="32">
        <v>51.9</v>
      </c>
      <c r="E170" s="31"/>
      <c r="F170" s="33">
        <v>57.473456433426726</v>
      </c>
      <c r="I170" s="5">
        <f t="shared" si="17"/>
        <v>75.246800000000007</v>
      </c>
      <c r="J170" s="5">
        <f t="shared" si="17"/>
        <v>55.4</v>
      </c>
      <c r="K170" s="5">
        <f t="shared" si="17"/>
        <v>63.737416930028019</v>
      </c>
      <c r="M170">
        <f t="shared" si="18"/>
        <v>1</v>
      </c>
      <c r="N170">
        <f t="shared" si="19"/>
        <v>0</v>
      </c>
      <c r="O170">
        <f t="shared" si="20"/>
        <v>0</v>
      </c>
      <c r="Q170">
        <f t="shared" si="21"/>
        <v>0</v>
      </c>
      <c r="R170">
        <f t="shared" si="22"/>
        <v>1</v>
      </c>
      <c r="S170">
        <f t="shared" si="23"/>
        <v>0</v>
      </c>
    </row>
    <row r="171" spans="1:19" x14ac:dyDescent="0.25">
      <c r="A171" s="1">
        <v>42741</v>
      </c>
      <c r="B171" s="30">
        <v>79.61</v>
      </c>
      <c r="C171" s="31"/>
      <c r="D171" s="32">
        <v>54.71</v>
      </c>
      <c r="E171" s="31"/>
      <c r="F171" s="33">
        <v>58.855647263436381</v>
      </c>
      <c r="I171" s="5">
        <f t="shared" si="17"/>
        <v>73.241200000000006</v>
      </c>
      <c r="J171" s="5">
        <f t="shared" si="17"/>
        <v>58.21</v>
      </c>
      <c r="K171" s="5">
        <f t="shared" si="17"/>
        <v>64.433614179030911</v>
      </c>
      <c r="M171">
        <f t="shared" si="18"/>
        <v>1</v>
      </c>
      <c r="N171">
        <f t="shared" si="19"/>
        <v>0</v>
      </c>
      <c r="O171">
        <f t="shared" si="20"/>
        <v>0</v>
      </c>
      <c r="Q171">
        <f t="shared" si="21"/>
        <v>0</v>
      </c>
      <c r="R171">
        <f t="shared" si="22"/>
        <v>1</v>
      </c>
      <c r="S171">
        <f t="shared" si="23"/>
        <v>0</v>
      </c>
    </row>
    <row r="172" spans="1:19" x14ac:dyDescent="0.25">
      <c r="A172" s="1">
        <v>42748</v>
      </c>
      <c r="B172" s="30">
        <v>79.73</v>
      </c>
      <c r="C172" s="31"/>
      <c r="D172" s="32">
        <v>60.44</v>
      </c>
      <c r="E172" s="31"/>
      <c r="F172" s="33">
        <v>64.095754190315404</v>
      </c>
      <c r="I172" s="5">
        <f t="shared" si="17"/>
        <v>73.351600000000005</v>
      </c>
      <c r="J172" s="5">
        <f t="shared" si="17"/>
        <v>63.94</v>
      </c>
      <c r="K172" s="5">
        <f t="shared" si="17"/>
        <v>68.049786257094624</v>
      </c>
      <c r="M172">
        <f t="shared" si="18"/>
        <v>1</v>
      </c>
      <c r="N172">
        <f t="shared" si="19"/>
        <v>0</v>
      </c>
      <c r="O172">
        <f t="shared" si="20"/>
        <v>0</v>
      </c>
      <c r="Q172">
        <f t="shared" si="21"/>
        <v>0</v>
      </c>
      <c r="R172">
        <f t="shared" si="22"/>
        <v>1</v>
      </c>
      <c r="S172">
        <f t="shared" si="23"/>
        <v>0</v>
      </c>
    </row>
    <row r="173" spans="1:19" x14ac:dyDescent="0.25">
      <c r="A173" s="1">
        <v>42755</v>
      </c>
      <c r="B173" s="30">
        <v>79.58</v>
      </c>
      <c r="C173" s="31"/>
      <c r="D173" s="32">
        <v>63.21</v>
      </c>
      <c r="E173" s="31"/>
      <c r="F173" s="33">
        <v>67.030029660852747</v>
      </c>
      <c r="I173" s="5">
        <f t="shared" si="17"/>
        <v>73.2136</v>
      </c>
      <c r="J173" s="5">
        <f t="shared" si="17"/>
        <v>66.710000000000008</v>
      </c>
      <c r="K173" s="5">
        <f t="shared" si="17"/>
        <v>69.851268898255825</v>
      </c>
      <c r="M173">
        <f t="shared" si="18"/>
        <v>1</v>
      </c>
      <c r="N173">
        <f t="shared" si="19"/>
        <v>0</v>
      </c>
      <c r="O173">
        <f t="shared" si="20"/>
        <v>0</v>
      </c>
      <c r="Q173">
        <f t="shared" si="21"/>
        <v>0</v>
      </c>
      <c r="R173">
        <f t="shared" si="22"/>
        <v>1</v>
      </c>
      <c r="S173">
        <f t="shared" si="23"/>
        <v>0</v>
      </c>
    </row>
    <row r="174" spans="1:19" x14ac:dyDescent="0.25">
      <c r="A174" s="1">
        <v>42762</v>
      </c>
      <c r="B174" s="30">
        <v>81.790000000000006</v>
      </c>
      <c r="C174" s="31"/>
      <c r="D174" s="32">
        <v>64.03</v>
      </c>
      <c r="E174" s="31"/>
      <c r="F174" s="33">
        <v>68.439981859833807</v>
      </c>
      <c r="I174" s="5">
        <f t="shared" si="17"/>
        <v>75.246800000000007</v>
      </c>
      <c r="J174" s="5">
        <f t="shared" si="17"/>
        <v>67.53</v>
      </c>
      <c r="K174" s="5">
        <f t="shared" si="17"/>
        <v>71.272874557950146</v>
      </c>
      <c r="M174">
        <f t="shared" si="18"/>
        <v>1</v>
      </c>
      <c r="N174">
        <f t="shared" si="19"/>
        <v>0</v>
      </c>
      <c r="O174">
        <f t="shared" si="20"/>
        <v>0</v>
      </c>
      <c r="Q174">
        <f t="shared" si="21"/>
        <v>0</v>
      </c>
      <c r="R174">
        <f t="shared" si="22"/>
        <v>1</v>
      </c>
      <c r="S174">
        <f t="shared" si="23"/>
        <v>0</v>
      </c>
    </row>
    <row r="175" spans="1:19" x14ac:dyDescent="0.25">
      <c r="A175" s="1">
        <v>42769</v>
      </c>
      <c r="B175" s="30">
        <v>83.72</v>
      </c>
      <c r="C175" s="31"/>
      <c r="D175" s="32">
        <v>67.03</v>
      </c>
      <c r="E175" s="31"/>
      <c r="F175" s="33">
        <v>70.952540903479999</v>
      </c>
      <c r="I175" s="5">
        <f t="shared" si="17"/>
        <v>77.022400000000005</v>
      </c>
      <c r="J175" s="5">
        <f t="shared" si="17"/>
        <v>70.53</v>
      </c>
      <c r="K175" s="5">
        <f t="shared" si="17"/>
        <v>73.698102271044007</v>
      </c>
      <c r="M175">
        <f t="shared" si="18"/>
        <v>1</v>
      </c>
      <c r="N175">
        <f t="shared" si="19"/>
        <v>0</v>
      </c>
      <c r="O175">
        <f t="shared" si="20"/>
        <v>0</v>
      </c>
      <c r="Q175">
        <f t="shared" si="21"/>
        <v>0</v>
      </c>
      <c r="R175">
        <f t="shared" si="22"/>
        <v>1</v>
      </c>
      <c r="S175">
        <f t="shared" si="23"/>
        <v>0</v>
      </c>
    </row>
    <row r="176" spans="1:19" x14ac:dyDescent="0.25">
      <c r="A176" s="1">
        <v>42776</v>
      </c>
      <c r="B176" s="30">
        <v>85.11</v>
      </c>
      <c r="C176" s="31"/>
      <c r="D176" s="32">
        <v>71.25</v>
      </c>
      <c r="E176" s="31"/>
      <c r="F176" s="33">
        <v>74.110846649849265</v>
      </c>
      <c r="I176" s="5">
        <f t="shared" si="17"/>
        <v>78.301200000000009</v>
      </c>
      <c r="J176" s="5">
        <f t="shared" si="17"/>
        <v>74.75</v>
      </c>
      <c r="K176" s="5">
        <f t="shared" si="17"/>
        <v>76.570173994954772</v>
      </c>
      <c r="M176">
        <f t="shared" si="18"/>
        <v>1</v>
      </c>
      <c r="N176">
        <f t="shared" si="19"/>
        <v>0</v>
      </c>
      <c r="O176">
        <f t="shared" si="20"/>
        <v>0</v>
      </c>
      <c r="Q176">
        <f t="shared" si="21"/>
        <v>0</v>
      </c>
      <c r="R176">
        <f t="shared" si="22"/>
        <v>1</v>
      </c>
      <c r="S176">
        <f t="shared" si="23"/>
        <v>0</v>
      </c>
    </row>
    <row r="177" spans="1:19" x14ac:dyDescent="0.25">
      <c r="A177" s="1">
        <v>42783</v>
      </c>
      <c r="B177" s="30">
        <v>85.01</v>
      </c>
      <c r="C177" s="31"/>
      <c r="D177" s="32">
        <v>73.84</v>
      </c>
      <c r="E177" s="31"/>
      <c r="F177" s="33">
        <v>77.069863265934032</v>
      </c>
      <c r="I177" s="5">
        <f t="shared" si="17"/>
        <v>78.20920000000001</v>
      </c>
      <c r="J177" s="5">
        <f t="shared" si="17"/>
        <v>77.34</v>
      </c>
      <c r="K177" s="5">
        <f t="shared" si="17"/>
        <v>78.33217897978021</v>
      </c>
      <c r="M177">
        <f t="shared" si="18"/>
        <v>0</v>
      </c>
      <c r="N177">
        <f t="shared" si="19"/>
        <v>0</v>
      </c>
      <c r="O177">
        <f t="shared" si="20"/>
        <v>1</v>
      </c>
      <c r="Q177">
        <f t="shared" si="21"/>
        <v>0</v>
      </c>
      <c r="R177">
        <f t="shared" si="22"/>
        <v>1</v>
      </c>
      <c r="S177">
        <f t="shared" si="23"/>
        <v>0</v>
      </c>
    </row>
    <row r="178" spans="1:19" x14ac:dyDescent="0.25">
      <c r="A178" s="1">
        <v>42790</v>
      </c>
      <c r="B178" s="30">
        <v>82.48</v>
      </c>
      <c r="C178" s="31"/>
      <c r="D178" s="32">
        <v>72.040000000000006</v>
      </c>
      <c r="E178" s="31"/>
      <c r="F178" s="33">
        <v>76.724490328890838</v>
      </c>
      <c r="I178" s="5">
        <f t="shared" si="17"/>
        <v>75.881600000000006</v>
      </c>
      <c r="J178" s="5">
        <f t="shared" si="17"/>
        <v>75.540000000000006</v>
      </c>
      <c r="K178" s="5">
        <f t="shared" si="17"/>
        <v>76.783907098667257</v>
      </c>
      <c r="M178">
        <f t="shared" si="18"/>
        <v>0</v>
      </c>
      <c r="N178">
        <f t="shared" si="19"/>
        <v>0</v>
      </c>
      <c r="O178">
        <f t="shared" si="20"/>
        <v>1</v>
      </c>
      <c r="Q178">
        <f t="shared" si="21"/>
        <v>0</v>
      </c>
      <c r="R178">
        <f t="shared" si="22"/>
        <v>1</v>
      </c>
      <c r="S178">
        <f t="shared" si="23"/>
        <v>0</v>
      </c>
    </row>
    <row r="179" spans="1:19" x14ac:dyDescent="0.25">
      <c r="A179" s="1">
        <v>42797</v>
      </c>
      <c r="B179" s="30">
        <v>80.959999999999994</v>
      </c>
      <c r="C179" s="31"/>
      <c r="D179" s="32">
        <v>68.290000000000006</v>
      </c>
      <c r="E179" s="31"/>
      <c r="F179" s="33">
        <v>72.917342429524879</v>
      </c>
      <c r="I179" s="5">
        <f t="shared" si="17"/>
        <v>74.483199999999997</v>
      </c>
      <c r="J179" s="5">
        <f t="shared" si="17"/>
        <v>71.790000000000006</v>
      </c>
      <c r="K179" s="5">
        <f t="shared" si="17"/>
        <v>73.839822728857456</v>
      </c>
      <c r="M179">
        <f t="shared" si="18"/>
        <v>1</v>
      </c>
      <c r="N179">
        <f t="shared" si="19"/>
        <v>0</v>
      </c>
      <c r="O179">
        <f t="shared" si="20"/>
        <v>0</v>
      </c>
      <c r="Q179">
        <f t="shared" si="21"/>
        <v>0</v>
      </c>
      <c r="R179">
        <f t="shared" si="22"/>
        <v>1</v>
      </c>
      <c r="S179">
        <f t="shared" si="23"/>
        <v>0</v>
      </c>
    </row>
    <row r="180" spans="1:19" x14ac:dyDescent="0.25">
      <c r="A180" s="1">
        <v>42804</v>
      </c>
      <c r="B180" s="30">
        <v>81.790000000000006</v>
      </c>
      <c r="C180" s="31"/>
      <c r="D180" s="32">
        <v>68.05</v>
      </c>
      <c r="E180" s="31"/>
      <c r="F180" s="33">
        <v>72.140283724395331</v>
      </c>
      <c r="I180" s="5">
        <f t="shared" si="17"/>
        <v>75.246800000000007</v>
      </c>
      <c r="J180" s="5">
        <f t="shared" si="17"/>
        <v>71.55</v>
      </c>
      <c r="K180" s="5">
        <f t="shared" si="17"/>
        <v>73.789965117318602</v>
      </c>
      <c r="M180">
        <f t="shared" si="18"/>
        <v>1</v>
      </c>
      <c r="N180">
        <f t="shared" si="19"/>
        <v>0</v>
      </c>
      <c r="O180">
        <f t="shared" si="20"/>
        <v>0</v>
      </c>
      <c r="Q180">
        <f t="shared" si="21"/>
        <v>0</v>
      </c>
      <c r="R180">
        <f t="shared" si="22"/>
        <v>1</v>
      </c>
      <c r="S180">
        <f t="shared" si="23"/>
        <v>0</v>
      </c>
    </row>
    <row r="181" spans="1:19" x14ac:dyDescent="0.25">
      <c r="A181" s="1">
        <v>42811</v>
      </c>
      <c r="B181" s="30">
        <v>82.05</v>
      </c>
      <c r="C181" s="31"/>
      <c r="D181" s="32">
        <v>67.239999999999995</v>
      </c>
      <c r="E181" s="31"/>
      <c r="F181" s="33">
        <v>71.607127107831531</v>
      </c>
      <c r="I181" s="5">
        <f t="shared" si="17"/>
        <v>75.486000000000004</v>
      </c>
      <c r="J181" s="5">
        <f t="shared" si="17"/>
        <v>70.739999999999995</v>
      </c>
      <c r="K181" s="5">
        <f t="shared" si="17"/>
        <v>73.430238132349459</v>
      </c>
      <c r="M181">
        <f t="shared" si="18"/>
        <v>1</v>
      </c>
      <c r="N181">
        <f t="shared" si="19"/>
        <v>0</v>
      </c>
      <c r="O181">
        <f t="shared" si="20"/>
        <v>0</v>
      </c>
      <c r="Q181">
        <f t="shared" si="21"/>
        <v>0</v>
      </c>
      <c r="R181">
        <f t="shared" si="22"/>
        <v>1</v>
      </c>
      <c r="S181">
        <f t="shared" si="23"/>
        <v>0</v>
      </c>
    </row>
    <row r="182" spans="1:19" x14ac:dyDescent="0.25">
      <c r="A182" s="1">
        <v>42818</v>
      </c>
      <c r="B182" s="30">
        <v>79.489999999999995</v>
      </c>
      <c r="C182" s="31"/>
      <c r="D182" s="32">
        <v>66.040000000000006</v>
      </c>
      <c r="E182" s="31"/>
      <c r="F182" s="33">
        <v>70.24410286227257</v>
      </c>
      <c r="I182" s="5">
        <f t="shared" si="17"/>
        <v>73.130799999999994</v>
      </c>
      <c r="J182" s="5">
        <f t="shared" si="17"/>
        <v>69.540000000000006</v>
      </c>
      <c r="K182" s="5">
        <f t="shared" si="17"/>
        <v>71.777010858681763</v>
      </c>
      <c r="M182">
        <f t="shared" si="18"/>
        <v>1</v>
      </c>
      <c r="N182">
        <f t="shared" si="19"/>
        <v>0</v>
      </c>
      <c r="O182">
        <f t="shared" si="20"/>
        <v>0</v>
      </c>
      <c r="Q182">
        <f t="shared" si="21"/>
        <v>0</v>
      </c>
      <c r="R182">
        <f t="shared" si="22"/>
        <v>1</v>
      </c>
      <c r="S182">
        <f t="shared" si="23"/>
        <v>0</v>
      </c>
    </row>
    <row r="183" spans="1:19" x14ac:dyDescent="0.25">
      <c r="A183" s="1">
        <v>42825</v>
      </c>
      <c r="B183" s="30">
        <v>76.709999999999994</v>
      </c>
      <c r="C183" s="31"/>
      <c r="D183" s="32">
        <v>62.41</v>
      </c>
      <c r="E183" s="31"/>
      <c r="F183" s="33">
        <v>67.590603665625437</v>
      </c>
      <c r="I183" s="5">
        <f t="shared" si="17"/>
        <v>70.5732</v>
      </c>
      <c r="J183" s="5">
        <f t="shared" si="17"/>
        <v>65.91</v>
      </c>
      <c r="K183" s="5">
        <f t="shared" si="17"/>
        <v>68.81530109968763</v>
      </c>
      <c r="M183">
        <f t="shared" si="18"/>
        <v>1</v>
      </c>
      <c r="N183">
        <f t="shared" si="19"/>
        <v>0</v>
      </c>
      <c r="O183">
        <f t="shared" si="20"/>
        <v>0</v>
      </c>
      <c r="Q183">
        <f t="shared" si="21"/>
        <v>0</v>
      </c>
      <c r="R183">
        <f t="shared" si="22"/>
        <v>1</v>
      </c>
      <c r="S183">
        <f t="shared" si="23"/>
        <v>0</v>
      </c>
    </row>
    <row r="184" spans="1:19" x14ac:dyDescent="0.25">
      <c r="A184" s="1">
        <v>42832</v>
      </c>
      <c r="B184" s="30">
        <v>75.13</v>
      </c>
      <c r="C184" s="31"/>
      <c r="D184" s="32">
        <v>60.01</v>
      </c>
      <c r="E184" s="31"/>
      <c r="F184" s="33">
        <v>65.123143800772084</v>
      </c>
      <c r="I184" s="5">
        <f t="shared" si="17"/>
        <v>69.119600000000005</v>
      </c>
      <c r="J184" s="5">
        <f t="shared" si="17"/>
        <v>63.51</v>
      </c>
      <c r="K184" s="5">
        <f t="shared" si="17"/>
        <v>66.726303140231622</v>
      </c>
      <c r="M184">
        <f t="shared" si="18"/>
        <v>1</v>
      </c>
      <c r="N184">
        <f t="shared" si="19"/>
        <v>0</v>
      </c>
      <c r="O184">
        <f t="shared" si="20"/>
        <v>0</v>
      </c>
      <c r="Q184">
        <f t="shared" si="21"/>
        <v>0</v>
      </c>
      <c r="R184">
        <f t="shared" si="22"/>
        <v>1</v>
      </c>
      <c r="S184">
        <f t="shared" si="23"/>
        <v>0</v>
      </c>
    </row>
    <row r="185" spans="1:19" x14ac:dyDescent="0.25">
      <c r="A185" s="1">
        <v>42839</v>
      </c>
      <c r="B185" s="30">
        <v>75.27</v>
      </c>
      <c r="C185" s="31"/>
      <c r="D185" s="32">
        <v>56.81</v>
      </c>
      <c r="E185" s="31"/>
      <c r="F185" s="33">
        <v>62.588313256427327</v>
      </c>
      <c r="I185" s="5">
        <f t="shared" si="17"/>
        <v>69.248400000000004</v>
      </c>
      <c r="J185" s="5">
        <f t="shared" si="17"/>
        <v>60.31</v>
      </c>
      <c r="K185" s="5">
        <f t="shared" si="17"/>
        <v>64.890933976928196</v>
      </c>
      <c r="M185">
        <f t="shared" si="18"/>
        <v>1</v>
      </c>
      <c r="N185">
        <f t="shared" si="19"/>
        <v>0</v>
      </c>
      <c r="O185">
        <f t="shared" si="20"/>
        <v>0</v>
      </c>
      <c r="Q185">
        <f t="shared" si="21"/>
        <v>0</v>
      </c>
      <c r="R185">
        <f t="shared" si="22"/>
        <v>1</v>
      </c>
      <c r="S185">
        <f t="shared" si="23"/>
        <v>0</v>
      </c>
    </row>
    <row r="186" spans="1:19" x14ac:dyDescent="0.25">
      <c r="A186" s="1">
        <v>42846</v>
      </c>
      <c r="B186" s="30">
        <v>75.06</v>
      </c>
      <c r="C186" s="31"/>
      <c r="D186" s="32">
        <v>54.23</v>
      </c>
      <c r="E186" s="31"/>
      <c r="F186" s="33">
        <v>60.492117440102049</v>
      </c>
      <c r="I186" s="5">
        <f t="shared" si="17"/>
        <v>69.055199999999999</v>
      </c>
      <c r="J186" s="5">
        <f t="shared" si="17"/>
        <v>57.73</v>
      </c>
      <c r="K186" s="5">
        <f t="shared" si="17"/>
        <v>63.291455232030607</v>
      </c>
      <c r="M186">
        <f t="shared" si="18"/>
        <v>1</v>
      </c>
      <c r="N186">
        <f t="shared" si="19"/>
        <v>0</v>
      </c>
      <c r="O186">
        <f t="shared" si="20"/>
        <v>0</v>
      </c>
      <c r="Q186">
        <f t="shared" si="21"/>
        <v>0</v>
      </c>
      <c r="R186">
        <f t="shared" si="22"/>
        <v>1</v>
      </c>
      <c r="S186">
        <f t="shared" si="23"/>
        <v>0</v>
      </c>
    </row>
    <row r="187" spans="1:19" x14ac:dyDescent="0.25">
      <c r="A187" s="1">
        <v>42853</v>
      </c>
      <c r="B187" s="30">
        <v>73.98</v>
      </c>
      <c r="C187" s="31"/>
      <c r="D187" s="32">
        <v>55.18</v>
      </c>
      <c r="E187" s="31"/>
      <c r="F187" s="33">
        <v>59.87818947552374</v>
      </c>
      <c r="I187" s="5">
        <f t="shared" si="17"/>
        <v>68.061600000000013</v>
      </c>
      <c r="J187" s="5">
        <f t="shared" si="17"/>
        <v>58.68</v>
      </c>
      <c r="K187" s="5">
        <f t="shared" si="17"/>
        <v>63.092016842657124</v>
      </c>
      <c r="M187">
        <f t="shared" si="18"/>
        <v>1</v>
      </c>
      <c r="N187">
        <f t="shared" si="19"/>
        <v>0</v>
      </c>
      <c r="O187">
        <f t="shared" si="20"/>
        <v>0</v>
      </c>
      <c r="Q187">
        <f t="shared" si="21"/>
        <v>0</v>
      </c>
      <c r="R187">
        <f t="shared" si="22"/>
        <v>1</v>
      </c>
      <c r="S187">
        <f t="shared" si="23"/>
        <v>0</v>
      </c>
    </row>
    <row r="188" spans="1:19" x14ac:dyDescent="0.25">
      <c r="A188" s="1">
        <v>42860</v>
      </c>
      <c r="B188" s="30">
        <v>76.37</v>
      </c>
      <c r="C188" s="31"/>
      <c r="D188" s="32">
        <v>62.65</v>
      </c>
      <c r="E188" s="31"/>
      <c r="F188" s="33">
        <v>64.791260492877271</v>
      </c>
      <c r="I188" s="5">
        <f t="shared" si="17"/>
        <v>70.260400000000004</v>
      </c>
      <c r="J188" s="5">
        <f t="shared" si="17"/>
        <v>66.150000000000006</v>
      </c>
      <c r="K188" s="5">
        <f t="shared" si="17"/>
        <v>67.950018147863176</v>
      </c>
      <c r="M188">
        <f t="shared" si="18"/>
        <v>1</v>
      </c>
      <c r="N188">
        <f t="shared" si="19"/>
        <v>0</v>
      </c>
      <c r="O188">
        <f t="shared" si="20"/>
        <v>0</v>
      </c>
      <c r="Q188">
        <f t="shared" si="21"/>
        <v>0</v>
      </c>
      <c r="R188">
        <f t="shared" si="22"/>
        <v>1</v>
      </c>
      <c r="S188">
        <f t="shared" si="23"/>
        <v>0</v>
      </c>
    </row>
    <row r="189" spans="1:19" x14ac:dyDescent="0.25">
      <c r="A189" s="1">
        <v>42867</v>
      </c>
      <c r="B189" s="30">
        <v>81.25</v>
      </c>
      <c r="C189" s="31"/>
      <c r="D189" s="32">
        <v>69.5</v>
      </c>
      <c r="E189" s="31"/>
      <c r="F189" s="33">
        <v>71.941712562857504</v>
      </c>
      <c r="I189" s="5">
        <f t="shared" si="17"/>
        <v>74.75</v>
      </c>
      <c r="J189" s="5">
        <f t="shared" si="17"/>
        <v>73</v>
      </c>
      <c r="K189" s="5">
        <f t="shared" si="17"/>
        <v>74.064013768857251</v>
      </c>
      <c r="M189">
        <f t="shared" si="18"/>
        <v>1</v>
      </c>
      <c r="N189">
        <f t="shared" si="19"/>
        <v>0</v>
      </c>
      <c r="O189">
        <f t="shared" si="20"/>
        <v>0</v>
      </c>
      <c r="Q189">
        <f t="shared" si="21"/>
        <v>0</v>
      </c>
      <c r="R189">
        <f t="shared" si="22"/>
        <v>1</v>
      </c>
      <c r="S189">
        <f t="shared" si="23"/>
        <v>0</v>
      </c>
    </row>
    <row r="190" spans="1:19" x14ac:dyDescent="0.25">
      <c r="A190" s="1">
        <v>42874</v>
      </c>
      <c r="B190" s="30">
        <v>86.11</v>
      </c>
      <c r="C190" s="31"/>
      <c r="D190" s="32">
        <v>71.52</v>
      </c>
      <c r="E190" s="31"/>
      <c r="F190" s="33">
        <v>75.885732124001649</v>
      </c>
      <c r="I190" s="5">
        <f t="shared" si="17"/>
        <v>79.221199999999996</v>
      </c>
      <c r="J190" s="5">
        <f t="shared" si="17"/>
        <v>75.02</v>
      </c>
      <c r="K190" s="5">
        <f t="shared" si="17"/>
        <v>77.519139637200482</v>
      </c>
      <c r="M190">
        <f t="shared" si="18"/>
        <v>1</v>
      </c>
      <c r="N190">
        <f t="shared" si="19"/>
        <v>0</v>
      </c>
      <c r="O190">
        <f t="shared" si="20"/>
        <v>0</v>
      </c>
      <c r="Q190">
        <f t="shared" si="21"/>
        <v>0</v>
      </c>
      <c r="R190">
        <f t="shared" si="22"/>
        <v>1</v>
      </c>
      <c r="S190">
        <f t="shared" si="23"/>
        <v>0</v>
      </c>
    </row>
    <row r="191" spans="1:19" x14ac:dyDescent="0.25">
      <c r="A191" s="1">
        <v>42881</v>
      </c>
      <c r="B191" s="30">
        <v>89.89</v>
      </c>
      <c r="C191" s="31"/>
      <c r="D191" s="32">
        <v>71.58</v>
      </c>
      <c r="E191" s="31"/>
      <c r="F191" s="33">
        <v>76.451999319805253</v>
      </c>
      <c r="I191" s="5">
        <f t="shared" si="17"/>
        <v>82.698800000000006</v>
      </c>
      <c r="J191" s="5">
        <f t="shared" si="17"/>
        <v>75.08</v>
      </c>
      <c r="K191" s="5">
        <f t="shared" si="17"/>
        <v>78.927179795941584</v>
      </c>
      <c r="M191">
        <f t="shared" si="18"/>
        <v>1</v>
      </c>
      <c r="N191">
        <f t="shared" si="19"/>
        <v>0</v>
      </c>
      <c r="O191">
        <f t="shared" si="20"/>
        <v>0</v>
      </c>
      <c r="Q191">
        <f t="shared" si="21"/>
        <v>0</v>
      </c>
      <c r="R191">
        <f t="shared" si="22"/>
        <v>1</v>
      </c>
      <c r="S191">
        <f t="shared" si="23"/>
        <v>0</v>
      </c>
    </row>
    <row r="192" spans="1:19" x14ac:dyDescent="0.25">
      <c r="A192" s="1">
        <v>42888</v>
      </c>
      <c r="B192" s="30">
        <v>90.99</v>
      </c>
      <c r="C192" s="31"/>
      <c r="D192" s="32">
        <v>73.7</v>
      </c>
      <c r="E192" s="31"/>
      <c r="F192" s="33">
        <v>77.900024665083961</v>
      </c>
      <c r="I192" s="5">
        <f t="shared" si="17"/>
        <v>83.710799999999992</v>
      </c>
      <c r="J192" s="5">
        <f t="shared" si="17"/>
        <v>77.2</v>
      </c>
      <c r="K192" s="5">
        <f t="shared" si="17"/>
        <v>80.457787399525188</v>
      </c>
      <c r="M192">
        <f t="shared" si="18"/>
        <v>1</v>
      </c>
      <c r="N192">
        <f t="shared" si="19"/>
        <v>0</v>
      </c>
      <c r="O192">
        <f t="shared" si="20"/>
        <v>0</v>
      </c>
      <c r="Q192">
        <f t="shared" si="21"/>
        <v>0</v>
      </c>
      <c r="R192">
        <f t="shared" si="22"/>
        <v>1</v>
      </c>
      <c r="S192">
        <f t="shared" si="23"/>
        <v>0</v>
      </c>
    </row>
    <row r="193" spans="1:19" x14ac:dyDescent="0.25">
      <c r="A193" s="1">
        <v>42895</v>
      </c>
      <c r="B193" s="30">
        <v>91.5</v>
      </c>
      <c r="C193" s="31"/>
      <c r="D193" s="32">
        <v>76.75</v>
      </c>
      <c r="E193" s="31"/>
      <c r="F193" s="33">
        <v>80.590172775453127</v>
      </c>
      <c r="I193" s="5">
        <f t="shared" si="17"/>
        <v>84.18</v>
      </c>
      <c r="J193" s="5">
        <f t="shared" si="17"/>
        <v>80.25</v>
      </c>
      <c r="K193" s="5">
        <f t="shared" si="17"/>
        <v>82.49655183263593</v>
      </c>
      <c r="M193">
        <f t="shared" si="18"/>
        <v>1</v>
      </c>
      <c r="N193">
        <f t="shared" si="19"/>
        <v>0</v>
      </c>
      <c r="O193">
        <f t="shared" si="20"/>
        <v>0</v>
      </c>
      <c r="Q193">
        <f t="shared" si="21"/>
        <v>0</v>
      </c>
      <c r="R193">
        <f t="shared" si="22"/>
        <v>1</v>
      </c>
      <c r="S193">
        <f t="shared" si="23"/>
        <v>0</v>
      </c>
    </row>
    <row r="194" spans="1:19" x14ac:dyDescent="0.25">
      <c r="A194" s="1">
        <v>42902</v>
      </c>
      <c r="B194" s="30">
        <v>94.74</v>
      </c>
      <c r="C194" s="31"/>
      <c r="D194" s="32">
        <v>82.27</v>
      </c>
      <c r="E194" s="31"/>
      <c r="F194" s="33">
        <v>85.320830242048842</v>
      </c>
      <c r="I194" s="5">
        <f t="shared" si="17"/>
        <v>87.160799999999995</v>
      </c>
      <c r="J194" s="5">
        <f t="shared" si="17"/>
        <v>85.77</v>
      </c>
      <c r="K194" s="5">
        <f t="shared" si="17"/>
        <v>86.891029072614643</v>
      </c>
      <c r="M194">
        <f t="shared" si="18"/>
        <v>1</v>
      </c>
      <c r="N194">
        <f t="shared" si="19"/>
        <v>0</v>
      </c>
      <c r="O194">
        <f t="shared" si="20"/>
        <v>0</v>
      </c>
      <c r="Q194">
        <f t="shared" si="21"/>
        <v>0</v>
      </c>
      <c r="R194">
        <f t="shared" si="22"/>
        <v>1</v>
      </c>
      <c r="S194">
        <f t="shared" si="23"/>
        <v>0</v>
      </c>
    </row>
    <row r="195" spans="1:19" x14ac:dyDescent="0.25">
      <c r="A195" s="1">
        <v>42909</v>
      </c>
      <c r="B195" s="30">
        <v>99.44</v>
      </c>
      <c r="C195" s="31"/>
      <c r="D195" s="32">
        <v>86.99</v>
      </c>
      <c r="E195" s="31"/>
      <c r="F195" s="33">
        <v>90.622063426258578</v>
      </c>
      <c r="I195" s="5">
        <f t="shared" si="17"/>
        <v>91.484800000000007</v>
      </c>
      <c r="J195" s="5">
        <f t="shared" si="17"/>
        <v>90.49</v>
      </c>
      <c r="K195" s="5">
        <f t="shared" si="17"/>
        <v>91.646799027877563</v>
      </c>
      <c r="M195">
        <f t="shared" si="18"/>
        <v>0</v>
      </c>
      <c r="N195">
        <f t="shared" si="19"/>
        <v>0</v>
      </c>
      <c r="O195">
        <f t="shared" si="20"/>
        <v>1</v>
      </c>
      <c r="Q195">
        <f t="shared" si="21"/>
        <v>0</v>
      </c>
      <c r="R195">
        <f t="shared" si="22"/>
        <v>1</v>
      </c>
      <c r="S195">
        <f t="shared" si="23"/>
        <v>0</v>
      </c>
    </row>
    <row r="196" spans="1:19" x14ac:dyDescent="0.25">
      <c r="A196" s="1">
        <v>42916</v>
      </c>
      <c r="B196" s="30">
        <v>102.49</v>
      </c>
      <c r="C196" s="31"/>
      <c r="D196" s="32">
        <v>86.96</v>
      </c>
      <c r="E196" s="31"/>
      <c r="F196" s="33">
        <v>91.708203975921862</v>
      </c>
      <c r="I196" s="5">
        <f t="shared" si="17"/>
        <v>94.290800000000004</v>
      </c>
      <c r="J196" s="5">
        <f t="shared" si="17"/>
        <v>90.46</v>
      </c>
      <c r="K196" s="5">
        <f t="shared" si="17"/>
        <v>92.944241192776545</v>
      </c>
      <c r="M196">
        <f t="shared" si="18"/>
        <v>1</v>
      </c>
      <c r="N196">
        <f t="shared" si="19"/>
        <v>0</v>
      </c>
      <c r="O196">
        <f t="shared" si="20"/>
        <v>0</v>
      </c>
      <c r="Q196">
        <f t="shared" si="21"/>
        <v>0</v>
      </c>
      <c r="R196">
        <f t="shared" si="22"/>
        <v>1</v>
      </c>
      <c r="S196">
        <f t="shared" si="23"/>
        <v>0</v>
      </c>
    </row>
    <row r="197" spans="1:19" x14ac:dyDescent="0.25">
      <c r="A197" s="1">
        <v>42923</v>
      </c>
      <c r="B197" s="30">
        <v>104.38</v>
      </c>
      <c r="C197" s="31"/>
      <c r="D197" s="32">
        <v>87.7</v>
      </c>
      <c r="E197" s="31"/>
      <c r="F197" s="33">
        <v>92.459742172800176</v>
      </c>
      <c r="I197" s="5">
        <f t="shared" si="17"/>
        <v>96.029600000000002</v>
      </c>
      <c r="J197" s="5">
        <f t="shared" si="17"/>
        <v>91.2</v>
      </c>
      <c r="K197" s="5">
        <f t="shared" si="17"/>
        <v>94.037282651840044</v>
      </c>
      <c r="M197">
        <f t="shared" si="18"/>
        <v>1</v>
      </c>
      <c r="N197">
        <f t="shared" si="19"/>
        <v>0</v>
      </c>
      <c r="O197">
        <f t="shared" si="20"/>
        <v>0</v>
      </c>
      <c r="Q197">
        <f t="shared" si="21"/>
        <v>0</v>
      </c>
      <c r="R197">
        <f t="shared" si="22"/>
        <v>1</v>
      </c>
      <c r="S197">
        <f t="shared" si="23"/>
        <v>0</v>
      </c>
    </row>
    <row r="198" spans="1:19" x14ac:dyDescent="0.25">
      <c r="A198" s="1">
        <v>42930</v>
      </c>
      <c r="B198" s="30">
        <v>104.83</v>
      </c>
      <c r="C198" s="31"/>
      <c r="D198" s="32">
        <v>87.35</v>
      </c>
      <c r="E198" s="31"/>
      <c r="F198" s="33">
        <v>92.499450057766595</v>
      </c>
      <c r="I198" s="5">
        <f t="shared" si="17"/>
        <v>96.443600000000004</v>
      </c>
      <c r="J198" s="5">
        <f t="shared" si="17"/>
        <v>90.85</v>
      </c>
      <c r="K198" s="5">
        <f t="shared" si="17"/>
        <v>94.071595017329983</v>
      </c>
      <c r="M198">
        <f t="shared" si="18"/>
        <v>1</v>
      </c>
      <c r="N198">
        <f t="shared" si="19"/>
        <v>0</v>
      </c>
      <c r="O198">
        <f t="shared" si="20"/>
        <v>0</v>
      </c>
      <c r="Q198">
        <f t="shared" si="21"/>
        <v>0</v>
      </c>
      <c r="R198">
        <f t="shared" si="22"/>
        <v>1</v>
      </c>
      <c r="S198">
        <f t="shared" si="23"/>
        <v>0</v>
      </c>
    </row>
    <row r="199" spans="1:19" x14ac:dyDescent="0.25">
      <c r="A199" s="1">
        <v>42937</v>
      </c>
      <c r="B199" s="30">
        <v>103.93</v>
      </c>
      <c r="C199" s="31"/>
      <c r="D199" s="32">
        <v>85.33</v>
      </c>
      <c r="E199" s="31"/>
      <c r="F199" s="33">
        <v>91.129054366087601</v>
      </c>
      <c r="I199" s="5">
        <f t="shared" si="17"/>
        <v>95.615600000000015</v>
      </c>
      <c r="J199" s="5">
        <f t="shared" si="17"/>
        <v>88.83</v>
      </c>
      <c r="K199" s="5">
        <f t="shared" si="17"/>
        <v>92.663676309826286</v>
      </c>
      <c r="M199">
        <f t="shared" si="18"/>
        <v>1</v>
      </c>
      <c r="N199">
        <f t="shared" si="19"/>
        <v>0</v>
      </c>
      <c r="O199">
        <f t="shared" si="20"/>
        <v>0</v>
      </c>
      <c r="Q199">
        <f t="shared" si="21"/>
        <v>0</v>
      </c>
      <c r="R199">
        <f t="shared" si="22"/>
        <v>1</v>
      </c>
      <c r="S199">
        <f t="shared" si="23"/>
        <v>0</v>
      </c>
    </row>
    <row r="200" spans="1:19" x14ac:dyDescent="0.25">
      <c r="A200" s="1">
        <v>42944</v>
      </c>
      <c r="B200" s="30">
        <v>100.78</v>
      </c>
      <c r="C200" s="31"/>
      <c r="D200" s="32">
        <v>82.55</v>
      </c>
      <c r="E200" s="31"/>
      <c r="F200" s="33">
        <v>88.099834014589618</v>
      </c>
      <c r="I200" s="5">
        <f t="shared" si="17"/>
        <v>92.717600000000004</v>
      </c>
      <c r="J200" s="5">
        <f t="shared" si="17"/>
        <v>86.05</v>
      </c>
      <c r="K200" s="5">
        <f t="shared" si="17"/>
        <v>89.767610204376879</v>
      </c>
      <c r="M200">
        <f t="shared" si="18"/>
        <v>1</v>
      </c>
      <c r="N200">
        <f t="shared" si="19"/>
        <v>0</v>
      </c>
      <c r="O200">
        <f t="shared" si="20"/>
        <v>0</v>
      </c>
      <c r="Q200">
        <f t="shared" si="21"/>
        <v>0</v>
      </c>
      <c r="R200">
        <f t="shared" si="22"/>
        <v>1</v>
      </c>
      <c r="S200">
        <f t="shared" si="23"/>
        <v>0</v>
      </c>
    </row>
    <row r="201" spans="1:19" x14ac:dyDescent="0.25">
      <c r="A201" s="1">
        <v>42951</v>
      </c>
      <c r="B201" s="30">
        <v>97.57</v>
      </c>
      <c r="C201" s="31"/>
      <c r="D201" s="32">
        <v>80.58</v>
      </c>
      <c r="E201" s="31"/>
      <c r="F201" s="33">
        <v>86.099091485257219</v>
      </c>
      <c r="I201" s="5">
        <f t="shared" si="17"/>
        <v>89.764399999999995</v>
      </c>
      <c r="J201" s="5">
        <f t="shared" si="17"/>
        <v>84.08</v>
      </c>
      <c r="K201" s="5">
        <f t="shared" si="17"/>
        <v>87.444267445577154</v>
      </c>
      <c r="M201">
        <f t="shared" si="18"/>
        <v>1</v>
      </c>
      <c r="N201">
        <f t="shared" si="19"/>
        <v>0</v>
      </c>
      <c r="O201">
        <f t="shared" si="20"/>
        <v>0</v>
      </c>
      <c r="Q201">
        <f t="shared" si="21"/>
        <v>0</v>
      </c>
      <c r="R201">
        <f t="shared" si="22"/>
        <v>1</v>
      </c>
      <c r="S201">
        <f t="shared" si="23"/>
        <v>0</v>
      </c>
    </row>
    <row r="202" spans="1:19" x14ac:dyDescent="0.25">
      <c r="A202" s="1">
        <v>42958</v>
      </c>
      <c r="B202" s="30">
        <v>95.53</v>
      </c>
      <c r="C202" s="31"/>
      <c r="D202" s="32">
        <v>79.739999999999995</v>
      </c>
      <c r="E202" s="31"/>
      <c r="F202" s="33">
        <v>84.782833881843104</v>
      </c>
      <c r="I202" s="5">
        <f t="shared" si="17"/>
        <v>87.887600000000006</v>
      </c>
      <c r="J202" s="5">
        <f t="shared" si="17"/>
        <v>83.24</v>
      </c>
      <c r="K202" s="5">
        <f t="shared" si="17"/>
        <v>86.09851016455292</v>
      </c>
      <c r="M202">
        <f t="shared" si="18"/>
        <v>1</v>
      </c>
      <c r="N202">
        <f t="shared" si="19"/>
        <v>0</v>
      </c>
      <c r="O202">
        <f t="shared" si="20"/>
        <v>0</v>
      </c>
      <c r="Q202">
        <f t="shared" si="21"/>
        <v>0</v>
      </c>
      <c r="R202">
        <f t="shared" si="22"/>
        <v>1</v>
      </c>
      <c r="S202">
        <f t="shared" si="23"/>
        <v>0</v>
      </c>
    </row>
    <row r="203" spans="1:19" x14ac:dyDescent="0.25">
      <c r="A203" s="1">
        <v>42965</v>
      </c>
      <c r="B203" s="30">
        <v>92.32</v>
      </c>
      <c r="C203" s="31"/>
      <c r="D203" s="32">
        <v>76.59</v>
      </c>
      <c r="E203" s="31"/>
      <c r="F203" s="33">
        <v>82.350276366617905</v>
      </c>
      <c r="I203" s="5">
        <f t="shared" si="17"/>
        <v>84.934399999999997</v>
      </c>
      <c r="J203" s="5">
        <f t="shared" si="17"/>
        <v>80.09</v>
      </c>
      <c r="K203" s="5">
        <f t="shared" si="17"/>
        <v>83.232622909985366</v>
      </c>
      <c r="M203">
        <f t="shared" si="18"/>
        <v>1</v>
      </c>
      <c r="N203">
        <f t="shared" si="19"/>
        <v>0</v>
      </c>
      <c r="O203">
        <f t="shared" si="20"/>
        <v>0</v>
      </c>
      <c r="Q203">
        <f t="shared" si="21"/>
        <v>0</v>
      </c>
      <c r="R203">
        <f t="shared" si="22"/>
        <v>1</v>
      </c>
      <c r="S203">
        <f t="shared" si="23"/>
        <v>0</v>
      </c>
    </row>
    <row r="204" spans="1:19" x14ac:dyDescent="0.25">
      <c r="A204" s="1">
        <v>42972</v>
      </c>
      <c r="B204" s="30">
        <v>88.24</v>
      </c>
      <c r="C204" s="31"/>
      <c r="D204" s="32">
        <v>69.650000000000006</v>
      </c>
      <c r="E204" s="31"/>
      <c r="F204" s="33">
        <v>76.761216902608552</v>
      </c>
      <c r="I204" s="5">
        <f t="shared" si="17"/>
        <v>81.180800000000005</v>
      </c>
      <c r="J204" s="5">
        <f t="shared" si="17"/>
        <v>73.150000000000006</v>
      </c>
      <c r="K204" s="5">
        <f t="shared" si="17"/>
        <v>77.813145070782568</v>
      </c>
      <c r="M204">
        <f t="shared" si="18"/>
        <v>1</v>
      </c>
      <c r="N204">
        <f t="shared" si="19"/>
        <v>0</v>
      </c>
      <c r="O204">
        <f t="shared" si="20"/>
        <v>0</v>
      </c>
      <c r="Q204">
        <f t="shared" si="21"/>
        <v>0</v>
      </c>
      <c r="R204">
        <f t="shared" si="22"/>
        <v>1</v>
      </c>
      <c r="S204">
        <f t="shared" si="23"/>
        <v>0</v>
      </c>
    </row>
    <row r="205" spans="1:19" x14ac:dyDescent="0.25">
      <c r="A205" s="1">
        <v>42979</v>
      </c>
      <c r="B205" s="30">
        <v>84.71</v>
      </c>
      <c r="C205" s="31"/>
      <c r="D205" s="32">
        <v>63.45</v>
      </c>
      <c r="E205" s="31"/>
      <c r="F205" s="33">
        <v>71.361986159929856</v>
      </c>
      <c r="I205" s="5">
        <f t="shared" si="17"/>
        <v>77.933199999999999</v>
      </c>
      <c r="J205" s="5">
        <f t="shared" si="17"/>
        <v>66.95</v>
      </c>
      <c r="K205" s="5">
        <f t="shared" si="17"/>
        <v>72.886715847978962</v>
      </c>
      <c r="M205">
        <f t="shared" si="18"/>
        <v>1</v>
      </c>
      <c r="N205">
        <f t="shared" si="19"/>
        <v>0</v>
      </c>
      <c r="O205">
        <f t="shared" si="20"/>
        <v>0</v>
      </c>
      <c r="Q205">
        <f t="shared" si="21"/>
        <v>0</v>
      </c>
      <c r="R205">
        <f t="shared" si="22"/>
        <v>1</v>
      </c>
      <c r="S205">
        <f t="shared" si="23"/>
        <v>0</v>
      </c>
    </row>
    <row r="206" spans="1:19" x14ac:dyDescent="0.25">
      <c r="A206" s="1">
        <v>42986</v>
      </c>
      <c r="B206" s="30">
        <v>83.44</v>
      </c>
      <c r="C206" s="31"/>
      <c r="D206" s="32">
        <v>60.9</v>
      </c>
      <c r="E206" s="31"/>
      <c r="F206" s="33">
        <v>67.917022673233959</v>
      </c>
      <c r="I206" s="5">
        <f t="shared" si="17"/>
        <v>76.764800000000008</v>
      </c>
      <c r="J206" s="5">
        <f t="shared" si="17"/>
        <v>64.400000000000006</v>
      </c>
      <c r="K206" s="5">
        <f t="shared" si="17"/>
        <v>70.551786801970181</v>
      </c>
      <c r="M206">
        <f t="shared" si="18"/>
        <v>1</v>
      </c>
      <c r="N206">
        <f t="shared" si="19"/>
        <v>0</v>
      </c>
      <c r="O206">
        <f t="shared" si="20"/>
        <v>0</v>
      </c>
      <c r="Q206">
        <f t="shared" si="21"/>
        <v>0</v>
      </c>
      <c r="R206">
        <f t="shared" si="22"/>
        <v>1</v>
      </c>
      <c r="S206">
        <f t="shared" si="23"/>
        <v>0</v>
      </c>
    </row>
    <row r="207" spans="1:19" x14ac:dyDescent="0.25">
      <c r="A207" s="1">
        <v>42993</v>
      </c>
      <c r="B207" s="30">
        <v>79.95</v>
      </c>
      <c r="C207" s="31"/>
      <c r="D207" s="32">
        <v>55.21</v>
      </c>
      <c r="E207" s="31"/>
      <c r="F207" s="33">
        <v>62.819904948232676</v>
      </c>
      <c r="I207" s="5">
        <f t="shared" ref="I207:K270" si="24">I$3*I$7*($B207+I$6)+I$4*I$9*($D207+I$8)+I$5*I$11*($F207+I$10)</f>
        <v>73.554000000000002</v>
      </c>
      <c r="J207" s="5">
        <f t="shared" si="24"/>
        <v>58.71</v>
      </c>
      <c r="K207" s="5">
        <f t="shared" si="24"/>
        <v>65.907371484469806</v>
      </c>
      <c r="M207">
        <f t="shared" ref="M207:M270" si="25">IF(MAX($I207:$K207)=I207,1,0)</f>
        <v>1</v>
      </c>
      <c r="N207">
        <f t="shared" ref="N207:N270" si="26">IF(MAX($I207:$K207)=J207,1,0)</f>
        <v>0</v>
      </c>
      <c r="O207">
        <f t="shared" ref="O207:O270" si="27">IF(MAX($I207:$K207)=K207,1,0)</f>
        <v>0</v>
      </c>
      <c r="Q207">
        <f t="shared" ref="Q207:Q270" si="28">IF(MIN($I207:$K207)=I207,1,0)</f>
        <v>0</v>
      </c>
      <c r="R207">
        <f t="shared" ref="R207:R270" si="29">IF(MIN($I207:$K207)=J207,1,0)</f>
        <v>1</v>
      </c>
      <c r="S207">
        <f t="shared" ref="S207:S270" si="30">IF(MIN($I207:$K207)=K207,1,0)</f>
        <v>0</v>
      </c>
    </row>
    <row r="208" spans="1:19" x14ac:dyDescent="0.25">
      <c r="A208" s="1">
        <v>43000</v>
      </c>
      <c r="B208" s="30">
        <v>75.290000000000006</v>
      </c>
      <c r="C208" s="31"/>
      <c r="D208" s="32">
        <v>50.6</v>
      </c>
      <c r="E208" s="31"/>
      <c r="F208" s="33">
        <v>57.663707744666638</v>
      </c>
      <c r="I208" s="5">
        <f t="shared" si="24"/>
        <v>69.266800000000003</v>
      </c>
      <c r="J208" s="5">
        <f t="shared" si="24"/>
        <v>54.1</v>
      </c>
      <c r="K208" s="5">
        <f t="shared" si="24"/>
        <v>61.246492323399991</v>
      </c>
      <c r="M208">
        <f t="shared" si="25"/>
        <v>1</v>
      </c>
      <c r="N208">
        <f t="shared" si="26"/>
        <v>0</v>
      </c>
      <c r="O208">
        <f t="shared" si="27"/>
        <v>0</v>
      </c>
      <c r="Q208">
        <f t="shared" si="28"/>
        <v>0</v>
      </c>
      <c r="R208">
        <f t="shared" si="29"/>
        <v>1</v>
      </c>
      <c r="S208">
        <f t="shared" si="30"/>
        <v>0</v>
      </c>
    </row>
    <row r="209" spans="1:19" x14ac:dyDescent="0.25">
      <c r="A209" s="1">
        <v>43007</v>
      </c>
      <c r="B209" s="30">
        <v>72.88</v>
      </c>
      <c r="C209" s="31"/>
      <c r="D209" s="32">
        <v>47.79</v>
      </c>
      <c r="E209" s="31"/>
      <c r="F209" s="33">
        <v>54.291583814286092</v>
      </c>
      <c r="I209" s="5">
        <f t="shared" si="24"/>
        <v>67.049599999999998</v>
      </c>
      <c r="J209" s="5">
        <f t="shared" si="24"/>
        <v>51.29</v>
      </c>
      <c r="K209" s="5">
        <f t="shared" si="24"/>
        <v>58.475335144285822</v>
      </c>
      <c r="M209">
        <f t="shared" si="25"/>
        <v>1</v>
      </c>
      <c r="N209">
        <f t="shared" si="26"/>
        <v>0</v>
      </c>
      <c r="O209">
        <f t="shared" si="27"/>
        <v>0</v>
      </c>
      <c r="Q209">
        <f t="shared" si="28"/>
        <v>0</v>
      </c>
      <c r="R209">
        <f t="shared" si="29"/>
        <v>1</v>
      </c>
      <c r="S209">
        <f t="shared" si="30"/>
        <v>0</v>
      </c>
    </row>
    <row r="210" spans="1:19" x14ac:dyDescent="0.25">
      <c r="A210" s="1">
        <v>43014</v>
      </c>
      <c r="B210" s="30">
        <v>72.72</v>
      </c>
      <c r="C210" s="31"/>
      <c r="D210" s="32">
        <v>51.55</v>
      </c>
      <c r="E210" s="31"/>
      <c r="F210" s="33">
        <v>56.419489630177338</v>
      </c>
      <c r="I210" s="5">
        <f t="shared" si="24"/>
        <v>66.9024</v>
      </c>
      <c r="J210" s="5">
        <f t="shared" si="24"/>
        <v>55.05</v>
      </c>
      <c r="K210" s="5">
        <f t="shared" si="24"/>
        <v>60.378186889053197</v>
      </c>
      <c r="M210">
        <f t="shared" si="25"/>
        <v>1</v>
      </c>
      <c r="N210">
        <f t="shared" si="26"/>
        <v>0</v>
      </c>
      <c r="O210">
        <f t="shared" si="27"/>
        <v>0</v>
      </c>
      <c r="Q210">
        <f t="shared" si="28"/>
        <v>0</v>
      </c>
      <c r="R210">
        <f t="shared" si="29"/>
        <v>1</v>
      </c>
      <c r="S210">
        <f t="shared" si="30"/>
        <v>0</v>
      </c>
    </row>
    <row r="211" spans="1:19" x14ac:dyDescent="0.25">
      <c r="A211" s="1">
        <v>43021</v>
      </c>
      <c r="B211" s="30">
        <v>73.84</v>
      </c>
      <c r="C211" s="31"/>
      <c r="D211" s="32">
        <v>55.92</v>
      </c>
      <c r="E211" s="31"/>
      <c r="F211" s="33">
        <v>60.243095706631628</v>
      </c>
      <c r="I211" s="5">
        <f t="shared" si="24"/>
        <v>67.9328</v>
      </c>
      <c r="J211" s="5">
        <f t="shared" si="24"/>
        <v>59.42</v>
      </c>
      <c r="K211" s="5">
        <f t="shared" si="24"/>
        <v>63.415408711989485</v>
      </c>
      <c r="M211">
        <f t="shared" si="25"/>
        <v>1</v>
      </c>
      <c r="N211">
        <f t="shared" si="26"/>
        <v>0</v>
      </c>
      <c r="O211">
        <f t="shared" si="27"/>
        <v>0</v>
      </c>
      <c r="Q211">
        <f t="shared" si="28"/>
        <v>0</v>
      </c>
      <c r="R211">
        <f t="shared" si="29"/>
        <v>1</v>
      </c>
      <c r="S211">
        <f t="shared" si="30"/>
        <v>0</v>
      </c>
    </row>
    <row r="212" spans="1:19" x14ac:dyDescent="0.25">
      <c r="A212" s="1">
        <v>43028</v>
      </c>
      <c r="B212" s="30">
        <v>74.75</v>
      </c>
      <c r="C212" s="31"/>
      <c r="D212" s="32">
        <v>62.55</v>
      </c>
      <c r="E212" s="31"/>
      <c r="F212" s="33">
        <v>65.228174467504815</v>
      </c>
      <c r="I212" s="5">
        <f t="shared" si="24"/>
        <v>68.77</v>
      </c>
      <c r="J212" s="5">
        <f t="shared" si="24"/>
        <v>66.05</v>
      </c>
      <c r="K212" s="5">
        <f t="shared" si="24"/>
        <v>67.524452340251443</v>
      </c>
      <c r="M212">
        <f t="shared" si="25"/>
        <v>1</v>
      </c>
      <c r="N212">
        <f t="shared" si="26"/>
        <v>0</v>
      </c>
      <c r="O212">
        <f t="shared" si="27"/>
        <v>0</v>
      </c>
      <c r="Q212">
        <f t="shared" si="28"/>
        <v>0</v>
      </c>
      <c r="R212">
        <f t="shared" si="29"/>
        <v>1</v>
      </c>
      <c r="S212">
        <f t="shared" si="30"/>
        <v>0</v>
      </c>
    </row>
    <row r="213" spans="1:19" x14ac:dyDescent="0.25">
      <c r="A213" s="1">
        <v>43035</v>
      </c>
      <c r="B213" s="30">
        <v>76.709999999999994</v>
      </c>
      <c r="C213" s="31"/>
      <c r="D213" s="32">
        <v>65.28</v>
      </c>
      <c r="E213" s="31"/>
      <c r="F213" s="33">
        <v>69.088326166986391</v>
      </c>
      <c r="I213" s="5">
        <f t="shared" si="24"/>
        <v>70.5732</v>
      </c>
      <c r="J213" s="5">
        <f t="shared" si="24"/>
        <v>68.78</v>
      </c>
      <c r="K213" s="5">
        <f t="shared" si="24"/>
        <v>70.269117850095924</v>
      </c>
      <c r="M213">
        <f t="shared" si="25"/>
        <v>1</v>
      </c>
      <c r="N213">
        <f t="shared" si="26"/>
        <v>0</v>
      </c>
      <c r="O213">
        <f t="shared" si="27"/>
        <v>0</v>
      </c>
      <c r="Q213">
        <f t="shared" si="28"/>
        <v>0</v>
      </c>
      <c r="R213">
        <f t="shared" si="29"/>
        <v>1</v>
      </c>
      <c r="S213">
        <f t="shared" si="30"/>
        <v>0</v>
      </c>
    </row>
    <row r="214" spans="1:19" x14ac:dyDescent="0.25">
      <c r="A214" s="1">
        <v>43042</v>
      </c>
      <c r="B214" s="30">
        <v>78.92</v>
      </c>
      <c r="C214" s="31"/>
      <c r="D214" s="32">
        <v>63.87</v>
      </c>
      <c r="E214" s="31"/>
      <c r="F214" s="33">
        <v>68.951760860110795</v>
      </c>
      <c r="I214" s="5">
        <f t="shared" si="24"/>
        <v>72.606400000000008</v>
      </c>
      <c r="J214" s="5">
        <f t="shared" si="24"/>
        <v>67.37</v>
      </c>
      <c r="K214" s="5">
        <f t="shared" si="24"/>
        <v>70.446268258033243</v>
      </c>
      <c r="M214">
        <f t="shared" si="25"/>
        <v>1</v>
      </c>
      <c r="N214">
        <f t="shared" si="26"/>
        <v>0</v>
      </c>
      <c r="O214">
        <f t="shared" si="27"/>
        <v>0</v>
      </c>
      <c r="Q214">
        <f t="shared" si="28"/>
        <v>0</v>
      </c>
      <c r="R214">
        <f t="shared" si="29"/>
        <v>1</v>
      </c>
      <c r="S214">
        <f t="shared" si="30"/>
        <v>0</v>
      </c>
    </row>
    <row r="215" spans="1:19" x14ac:dyDescent="0.25">
      <c r="A215" s="1">
        <v>43049</v>
      </c>
      <c r="B215" s="30">
        <v>81.040000000000006</v>
      </c>
      <c r="C215" s="31"/>
      <c r="D215" s="32">
        <v>60.3</v>
      </c>
      <c r="E215" s="31"/>
      <c r="F215" s="33">
        <v>66.995386109849363</v>
      </c>
      <c r="I215" s="5">
        <f t="shared" si="24"/>
        <v>74.55680000000001</v>
      </c>
      <c r="J215" s="5">
        <f t="shared" si="24"/>
        <v>63.8</v>
      </c>
      <c r="K215" s="5">
        <f t="shared" si="24"/>
        <v>69.292495832954799</v>
      </c>
      <c r="M215">
        <f t="shared" si="25"/>
        <v>1</v>
      </c>
      <c r="N215">
        <f t="shared" si="26"/>
        <v>0</v>
      </c>
      <c r="O215">
        <f t="shared" si="27"/>
        <v>0</v>
      </c>
      <c r="Q215">
        <f t="shared" si="28"/>
        <v>0</v>
      </c>
      <c r="R215">
        <f t="shared" si="29"/>
        <v>1</v>
      </c>
      <c r="S215">
        <f t="shared" si="30"/>
        <v>0</v>
      </c>
    </row>
    <row r="216" spans="1:19" x14ac:dyDescent="0.25">
      <c r="A216" s="1">
        <v>43056</v>
      </c>
      <c r="B216" s="30">
        <v>81.069999999999993</v>
      </c>
      <c r="C216" s="31"/>
      <c r="D216" s="32">
        <v>58.54</v>
      </c>
      <c r="E216" s="31"/>
      <c r="F216" s="33">
        <v>64.828855383158768</v>
      </c>
      <c r="I216" s="5">
        <f t="shared" si="24"/>
        <v>74.584400000000002</v>
      </c>
      <c r="J216" s="5">
        <f t="shared" si="24"/>
        <v>62.04</v>
      </c>
      <c r="K216" s="5">
        <f t="shared" si="24"/>
        <v>68.036196614947627</v>
      </c>
      <c r="M216">
        <f t="shared" si="25"/>
        <v>1</v>
      </c>
      <c r="N216">
        <f t="shared" si="26"/>
        <v>0</v>
      </c>
      <c r="O216">
        <f t="shared" si="27"/>
        <v>0</v>
      </c>
      <c r="Q216">
        <f t="shared" si="28"/>
        <v>0</v>
      </c>
      <c r="R216">
        <f t="shared" si="29"/>
        <v>1</v>
      </c>
      <c r="S216">
        <f t="shared" si="30"/>
        <v>0</v>
      </c>
    </row>
    <row r="217" spans="1:19" x14ac:dyDescent="0.25">
      <c r="A217" s="1">
        <v>43063</v>
      </c>
      <c r="B217" s="30">
        <v>81.86</v>
      </c>
      <c r="C217" s="31"/>
      <c r="D217" s="32">
        <v>56.81</v>
      </c>
      <c r="E217" s="31"/>
      <c r="F217" s="33">
        <v>63.077956525639742</v>
      </c>
      <c r="I217" s="5">
        <f t="shared" si="24"/>
        <v>75.311199999999999</v>
      </c>
      <c r="J217" s="5">
        <f t="shared" si="24"/>
        <v>60.31</v>
      </c>
      <c r="K217" s="5">
        <f t="shared" si="24"/>
        <v>67.159806957691913</v>
      </c>
      <c r="M217">
        <f t="shared" si="25"/>
        <v>1</v>
      </c>
      <c r="N217">
        <f t="shared" si="26"/>
        <v>0</v>
      </c>
      <c r="O217">
        <f t="shared" si="27"/>
        <v>0</v>
      </c>
      <c r="Q217">
        <f t="shared" si="28"/>
        <v>0</v>
      </c>
      <c r="R217">
        <f t="shared" si="29"/>
        <v>1</v>
      </c>
      <c r="S217">
        <f t="shared" si="30"/>
        <v>0</v>
      </c>
    </row>
    <row r="218" spans="1:19" x14ac:dyDescent="0.25">
      <c r="A218" s="1">
        <v>43070</v>
      </c>
      <c r="B218" s="30">
        <v>83</v>
      </c>
      <c r="C218" s="31"/>
      <c r="D218" s="32">
        <v>58.66</v>
      </c>
      <c r="E218" s="31"/>
      <c r="F218" s="33">
        <v>63.918769354045459</v>
      </c>
      <c r="I218" s="5">
        <f t="shared" si="24"/>
        <v>76.36</v>
      </c>
      <c r="J218" s="5">
        <f t="shared" si="24"/>
        <v>62.16</v>
      </c>
      <c r="K218" s="5">
        <f t="shared" si="24"/>
        <v>68.426630806213623</v>
      </c>
      <c r="M218">
        <f t="shared" si="25"/>
        <v>1</v>
      </c>
      <c r="N218">
        <f t="shared" si="26"/>
        <v>0</v>
      </c>
      <c r="O218">
        <f t="shared" si="27"/>
        <v>0</v>
      </c>
      <c r="Q218">
        <f t="shared" si="28"/>
        <v>0</v>
      </c>
      <c r="R218">
        <f t="shared" si="29"/>
        <v>1</v>
      </c>
      <c r="S218">
        <f t="shared" si="30"/>
        <v>0</v>
      </c>
    </row>
    <row r="219" spans="1:19" x14ac:dyDescent="0.25">
      <c r="A219" s="1">
        <v>43077</v>
      </c>
      <c r="B219" s="30">
        <v>83.67</v>
      </c>
      <c r="C219" s="31"/>
      <c r="D219" s="32">
        <v>59.22</v>
      </c>
      <c r="E219" s="31"/>
      <c r="F219" s="33">
        <v>65.173809991530504</v>
      </c>
      <c r="I219" s="5">
        <f t="shared" si="24"/>
        <v>76.976399999999998</v>
      </c>
      <c r="J219" s="5">
        <f t="shared" si="24"/>
        <v>62.72</v>
      </c>
      <c r="K219" s="5">
        <f t="shared" si="24"/>
        <v>69.214882997459156</v>
      </c>
      <c r="M219">
        <f t="shared" si="25"/>
        <v>1</v>
      </c>
      <c r="N219">
        <f t="shared" si="26"/>
        <v>0</v>
      </c>
      <c r="O219">
        <f t="shared" si="27"/>
        <v>0</v>
      </c>
      <c r="Q219">
        <f t="shared" si="28"/>
        <v>0</v>
      </c>
      <c r="R219">
        <f t="shared" si="29"/>
        <v>1</v>
      </c>
      <c r="S219">
        <f t="shared" si="30"/>
        <v>0</v>
      </c>
    </row>
    <row r="220" spans="1:19" x14ac:dyDescent="0.25">
      <c r="A220" s="1">
        <v>43084</v>
      </c>
      <c r="B220" s="30">
        <v>78.84</v>
      </c>
      <c r="C220" s="31"/>
      <c r="D220" s="32">
        <v>56.77</v>
      </c>
      <c r="E220" s="31"/>
      <c r="F220" s="33">
        <v>63.176497869833611</v>
      </c>
      <c r="I220" s="5">
        <f t="shared" si="24"/>
        <v>72.532800000000009</v>
      </c>
      <c r="J220" s="5">
        <f t="shared" si="24"/>
        <v>60.27</v>
      </c>
      <c r="K220" s="5">
        <f t="shared" si="24"/>
        <v>66.20292936095008</v>
      </c>
      <c r="M220">
        <f t="shared" si="25"/>
        <v>1</v>
      </c>
      <c r="N220">
        <f t="shared" si="26"/>
        <v>0</v>
      </c>
      <c r="O220">
        <f t="shared" si="27"/>
        <v>0</v>
      </c>
      <c r="Q220">
        <f t="shared" si="28"/>
        <v>0</v>
      </c>
      <c r="R220">
        <f t="shared" si="29"/>
        <v>1</v>
      </c>
      <c r="S220">
        <f t="shared" si="30"/>
        <v>0</v>
      </c>
    </row>
    <row r="221" spans="1:19" x14ac:dyDescent="0.25">
      <c r="A221" s="1">
        <v>43091</v>
      </c>
      <c r="B221" s="30">
        <v>76.62</v>
      </c>
      <c r="C221" s="31"/>
      <c r="D221" s="32">
        <v>55.45</v>
      </c>
      <c r="E221" s="31"/>
      <c r="F221" s="33">
        <v>61.624360208093314</v>
      </c>
      <c r="I221" s="5">
        <f t="shared" si="24"/>
        <v>70.490400000000008</v>
      </c>
      <c r="J221" s="5">
        <f t="shared" si="24"/>
        <v>58.95</v>
      </c>
      <c r="K221" s="5">
        <f t="shared" si="24"/>
        <v>64.560448062427994</v>
      </c>
      <c r="M221">
        <f t="shared" si="25"/>
        <v>1</v>
      </c>
      <c r="N221">
        <f t="shared" si="26"/>
        <v>0</v>
      </c>
      <c r="O221">
        <f t="shared" si="27"/>
        <v>0</v>
      </c>
      <c r="Q221">
        <f t="shared" si="28"/>
        <v>0</v>
      </c>
      <c r="R221">
        <f t="shared" si="29"/>
        <v>1</v>
      </c>
      <c r="S221">
        <f t="shared" si="30"/>
        <v>0</v>
      </c>
    </row>
    <row r="222" spans="1:19" x14ac:dyDescent="0.25">
      <c r="A222" s="1">
        <v>43098</v>
      </c>
      <c r="B222" s="30">
        <v>77.44</v>
      </c>
      <c r="C222" s="31"/>
      <c r="D222" s="32">
        <v>57.54</v>
      </c>
      <c r="E222" s="31"/>
      <c r="F222" s="33">
        <v>62.233987543148082</v>
      </c>
      <c r="I222" s="5">
        <f t="shared" si="24"/>
        <v>71.244799999999998</v>
      </c>
      <c r="J222" s="5">
        <f t="shared" si="24"/>
        <v>61.04</v>
      </c>
      <c r="K222" s="5">
        <f t="shared" si="24"/>
        <v>65.73887626294443</v>
      </c>
      <c r="M222">
        <f t="shared" si="25"/>
        <v>1</v>
      </c>
      <c r="N222">
        <f t="shared" si="26"/>
        <v>0</v>
      </c>
      <c r="O222">
        <f t="shared" si="27"/>
        <v>0</v>
      </c>
      <c r="Q222">
        <f t="shared" si="28"/>
        <v>0</v>
      </c>
      <c r="R222">
        <f t="shared" si="29"/>
        <v>1</v>
      </c>
      <c r="S222">
        <f t="shared" si="30"/>
        <v>0</v>
      </c>
    </row>
    <row r="223" spans="1:19" x14ac:dyDescent="0.25">
      <c r="A223" s="1">
        <v>43105</v>
      </c>
      <c r="B223" s="30">
        <v>78.72</v>
      </c>
      <c r="C223" s="31"/>
      <c r="D223" s="32">
        <v>62.25</v>
      </c>
      <c r="E223" s="31"/>
      <c r="F223" s="33">
        <v>65.653946382769163</v>
      </c>
      <c r="I223" s="5">
        <f t="shared" si="24"/>
        <v>72.422399999999996</v>
      </c>
      <c r="J223" s="5">
        <f t="shared" si="24"/>
        <v>65.75</v>
      </c>
      <c r="K223" s="5">
        <f t="shared" si="24"/>
        <v>68.825523914830754</v>
      </c>
      <c r="M223">
        <f t="shared" si="25"/>
        <v>1</v>
      </c>
      <c r="N223">
        <f t="shared" si="26"/>
        <v>0</v>
      </c>
      <c r="O223">
        <f t="shared" si="27"/>
        <v>0</v>
      </c>
      <c r="Q223">
        <f t="shared" si="28"/>
        <v>0</v>
      </c>
      <c r="R223">
        <f t="shared" si="29"/>
        <v>1</v>
      </c>
      <c r="S223">
        <f t="shared" si="30"/>
        <v>0</v>
      </c>
    </row>
    <row r="224" spans="1:19" x14ac:dyDescent="0.25">
      <c r="A224" s="1">
        <v>43112</v>
      </c>
      <c r="B224" s="30">
        <v>79.25</v>
      </c>
      <c r="C224" s="31"/>
      <c r="D224" s="32">
        <v>68.5</v>
      </c>
      <c r="E224" s="31"/>
      <c r="F224" s="33">
        <v>71.149454283912888</v>
      </c>
      <c r="I224" s="5">
        <f t="shared" si="24"/>
        <v>72.91</v>
      </c>
      <c r="J224" s="5">
        <f t="shared" si="24"/>
        <v>72</v>
      </c>
      <c r="K224" s="5">
        <f t="shared" si="24"/>
        <v>72.832336285173866</v>
      </c>
      <c r="M224">
        <f t="shared" si="25"/>
        <v>1</v>
      </c>
      <c r="N224">
        <f t="shared" si="26"/>
        <v>0</v>
      </c>
      <c r="O224">
        <f t="shared" si="27"/>
        <v>0</v>
      </c>
      <c r="Q224">
        <f t="shared" si="28"/>
        <v>0</v>
      </c>
      <c r="R224">
        <f t="shared" si="29"/>
        <v>1</v>
      </c>
      <c r="S224">
        <f t="shared" si="30"/>
        <v>0</v>
      </c>
    </row>
    <row r="225" spans="1:19" x14ac:dyDescent="0.25">
      <c r="A225" s="1">
        <v>43119</v>
      </c>
      <c r="B225" s="30">
        <v>80.97</v>
      </c>
      <c r="C225" s="31"/>
      <c r="D225" s="32">
        <v>69.61</v>
      </c>
      <c r="E225" s="31"/>
      <c r="F225" s="33">
        <v>73.39701395353309</v>
      </c>
      <c r="I225" s="5">
        <f t="shared" si="24"/>
        <v>74.492400000000004</v>
      </c>
      <c r="J225" s="5">
        <f t="shared" si="24"/>
        <v>73.11</v>
      </c>
      <c r="K225" s="5">
        <f t="shared" si="24"/>
        <v>74.448944186059933</v>
      </c>
      <c r="M225">
        <f t="shared" si="25"/>
        <v>1</v>
      </c>
      <c r="N225">
        <f t="shared" si="26"/>
        <v>0</v>
      </c>
      <c r="O225">
        <f t="shared" si="27"/>
        <v>0</v>
      </c>
      <c r="Q225">
        <f t="shared" si="28"/>
        <v>0</v>
      </c>
      <c r="R225">
        <f t="shared" si="29"/>
        <v>1</v>
      </c>
      <c r="S225">
        <f t="shared" si="30"/>
        <v>0</v>
      </c>
    </row>
    <row r="226" spans="1:19" x14ac:dyDescent="0.25">
      <c r="A226" s="1">
        <v>43126</v>
      </c>
      <c r="B226" s="30">
        <v>82.43</v>
      </c>
      <c r="C226" s="31"/>
      <c r="D226" s="32">
        <v>69.42</v>
      </c>
      <c r="E226" s="31"/>
      <c r="F226" s="33">
        <v>73.828161031452609</v>
      </c>
      <c r="I226" s="5">
        <f t="shared" si="24"/>
        <v>75.835600000000014</v>
      </c>
      <c r="J226" s="5">
        <f t="shared" si="24"/>
        <v>72.92</v>
      </c>
      <c r="K226" s="5">
        <f t="shared" si="24"/>
        <v>74.981908309435795</v>
      </c>
      <c r="M226">
        <f t="shared" si="25"/>
        <v>1</v>
      </c>
      <c r="N226">
        <f t="shared" si="26"/>
        <v>0</v>
      </c>
      <c r="O226">
        <f t="shared" si="27"/>
        <v>0</v>
      </c>
      <c r="Q226">
        <f t="shared" si="28"/>
        <v>0</v>
      </c>
      <c r="R226">
        <f t="shared" si="29"/>
        <v>1</v>
      </c>
      <c r="S226">
        <f t="shared" si="30"/>
        <v>0</v>
      </c>
    </row>
    <row r="227" spans="1:19" x14ac:dyDescent="0.25">
      <c r="A227" s="1">
        <v>43133</v>
      </c>
      <c r="B227" s="30">
        <v>82.31</v>
      </c>
      <c r="C227" s="31"/>
      <c r="D227" s="32">
        <v>71.05</v>
      </c>
      <c r="E227" s="31"/>
      <c r="F227" s="33">
        <v>74.47611989952506</v>
      </c>
      <c r="I227" s="5">
        <f t="shared" si="24"/>
        <v>75.725200000000001</v>
      </c>
      <c r="J227" s="5">
        <f t="shared" si="24"/>
        <v>74.55</v>
      </c>
      <c r="K227" s="5">
        <f t="shared" si="24"/>
        <v>75.708155969857515</v>
      </c>
      <c r="M227">
        <f t="shared" si="25"/>
        <v>1</v>
      </c>
      <c r="N227">
        <f t="shared" si="26"/>
        <v>0</v>
      </c>
      <c r="O227">
        <f t="shared" si="27"/>
        <v>0</v>
      </c>
      <c r="Q227">
        <f t="shared" si="28"/>
        <v>0</v>
      </c>
      <c r="R227">
        <f t="shared" si="29"/>
        <v>1</v>
      </c>
      <c r="S227">
        <f t="shared" si="30"/>
        <v>0</v>
      </c>
    </row>
    <row r="228" spans="1:19" x14ac:dyDescent="0.25">
      <c r="A228" s="1">
        <v>43140</v>
      </c>
      <c r="B228" s="30">
        <v>77.41</v>
      </c>
      <c r="C228" s="31"/>
      <c r="D228" s="32">
        <v>71.75</v>
      </c>
      <c r="E228" s="31"/>
      <c r="F228" s="33">
        <v>74.721471727924609</v>
      </c>
      <c r="I228" s="5">
        <f t="shared" si="24"/>
        <v>71.217200000000005</v>
      </c>
      <c r="J228" s="5">
        <f t="shared" si="24"/>
        <v>75.25</v>
      </c>
      <c r="K228" s="5">
        <f t="shared" si="24"/>
        <v>74.448961518377374</v>
      </c>
      <c r="M228">
        <f t="shared" si="25"/>
        <v>0</v>
      </c>
      <c r="N228">
        <f t="shared" si="26"/>
        <v>1</v>
      </c>
      <c r="O228">
        <f t="shared" si="27"/>
        <v>0</v>
      </c>
      <c r="Q228">
        <f t="shared" si="28"/>
        <v>1</v>
      </c>
      <c r="R228">
        <f t="shared" si="29"/>
        <v>0</v>
      </c>
      <c r="S228">
        <f t="shared" si="30"/>
        <v>0</v>
      </c>
    </row>
    <row r="229" spans="1:19" x14ac:dyDescent="0.25">
      <c r="A229" s="1">
        <v>43147</v>
      </c>
      <c r="B229" s="30">
        <v>77.209999999999994</v>
      </c>
      <c r="C229" s="31"/>
      <c r="D229" s="32">
        <v>67.42</v>
      </c>
      <c r="E229" s="31"/>
      <c r="F229" s="33">
        <v>72.08713530940561</v>
      </c>
      <c r="I229" s="5">
        <f t="shared" si="24"/>
        <v>71.033199999999994</v>
      </c>
      <c r="J229" s="5">
        <f t="shared" si="24"/>
        <v>70.92</v>
      </c>
      <c r="K229" s="5">
        <f t="shared" si="24"/>
        <v>72.078760592821681</v>
      </c>
      <c r="M229">
        <f t="shared" si="25"/>
        <v>0</v>
      </c>
      <c r="N229">
        <f t="shared" si="26"/>
        <v>0</v>
      </c>
      <c r="O229">
        <f t="shared" si="27"/>
        <v>1</v>
      </c>
      <c r="Q229">
        <f t="shared" si="28"/>
        <v>0</v>
      </c>
      <c r="R229">
        <f t="shared" si="29"/>
        <v>1</v>
      </c>
      <c r="S229">
        <f t="shared" si="30"/>
        <v>0</v>
      </c>
    </row>
    <row r="230" spans="1:19" x14ac:dyDescent="0.25">
      <c r="A230" s="1">
        <v>43154</v>
      </c>
      <c r="B230" s="30">
        <v>79</v>
      </c>
      <c r="C230" s="31"/>
      <c r="D230" s="32">
        <v>64.14</v>
      </c>
      <c r="E230" s="31"/>
      <c r="F230" s="33">
        <v>69.320338368504835</v>
      </c>
      <c r="I230" s="5">
        <f t="shared" si="24"/>
        <v>72.680000000000007</v>
      </c>
      <c r="J230" s="5">
        <f t="shared" si="24"/>
        <v>67.64</v>
      </c>
      <c r="K230" s="5">
        <f t="shared" si="24"/>
        <v>70.677101510551452</v>
      </c>
      <c r="M230">
        <f t="shared" si="25"/>
        <v>1</v>
      </c>
      <c r="N230">
        <f t="shared" si="26"/>
        <v>0</v>
      </c>
      <c r="O230">
        <f t="shared" si="27"/>
        <v>0</v>
      </c>
      <c r="Q230">
        <f t="shared" si="28"/>
        <v>0</v>
      </c>
      <c r="R230">
        <f t="shared" si="29"/>
        <v>1</v>
      </c>
      <c r="S230">
        <f t="shared" si="30"/>
        <v>0</v>
      </c>
    </row>
    <row r="231" spans="1:19" x14ac:dyDescent="0.25">
      <c r="A231" s="1">
        <v>43161</v>
      </c>
      <c r="B231" s="30">
        <v>78.55</v>
      </c>
      <c r="C231" s="31"/>
      <c r="D231" s="32">
        <v>62.09</v>
      </c>
      <c r="E231" s="31"/>
      <c r="F231" s="33">
        <v>67.689771477124623</v>
      </c>
      <c r="I231" s="5">
        <f t="shared" si="24"/>
        <v>72.266000000000005</v>
      </c>
      <c r="J231" s="5">
        <f t="shared" si="24"/>
        <v>65.59</v>
      </c>
      <c r="K231" s="5">
        <f t="shared" si="24"/>
        <v>69.325531443137393</v>
      </c>
      <c r="M231">
        <f t="shared" si="25"/>
        <v>1</v>
      </c>
      <c r="N231">
        <f t="shared" si="26"/>
        <v>0</v>
      </c>
      <c r="O231">
        <f t="shared" si="27"/>
        <v>0</v>
      </c>
      <c r="Q231">
        <f t="shared" si="28"/>
        <v>0</v>
      </c>
      <c r="R231">
        <f t="shared" si="29"/>
        <v>1</v>
      </c>
      <c r="S231">
        <f t="shared" si="30"/>
        <v>0</v>
      </c>
    </row>
    <row r="232" spans="1:19" x14ac:dyDescent="0.25">
      <c r="A232" s="1">
        <v>43168</v>
      </c>
      <c r="B232" s="30">
        <v>75.73</v>
      </c>
      <c r="C232" s="31"/>
      <c r="D232" s="32">
        <v>62.43</v>
      </c>
      <c r="E232" s="31"/>
      <c r="F232" s="33">
        <v>67.049446754286492</v>
      </c>
      <c r="I232" s="5">
        <f t="shared" si="24"/>
        <v>69.671600000000012</v>
      </c>
      <c r="J232" s="5">
        <f t="shared" si="24"/>
        <v>65.930000000000007</v>
      </c>
      <c r="K232" s="5">
        <f t="shared" si="24"/>
        <v>68.344394026285954</v>
      </c>
      <c r="M232">
        <f t="shared" si="25"/>
        <v>1</v>
      </c>
      <c r="N232">
        <f t="shared" si="26"/>
        <v>0</v>
      </c>
      <c r="O232">
        <f t="shared" si="27"/>
        <v>0</v>
      </c>
      <c r="Q232">
        <f t="shared" si="28"/>
        <v>0</v>
      </c>
      <c r="R232">
        <f t="shared" si="29"/>
        <v>1</v>
      </c>
      <c r="S232">
        <f t="shared" si="30"/>
        <v>0</v>
      </c>
    </row>
    <row r="233" spans="1:19" x14ac:dyDescent="0.25">
      <c r="A233" s="1">
        <v>43175</v>
      </c>
      <c r="B233" s="30">
        <v>73.430000000000007</v>
      </c>
      <c r="C233" s="31"/>
      <c r="D233" s="32">
        <v>59.17</v>
      </c>
      <c r="E233" s="31"/>
      <c r="F233" s="33">
        <v>64.969218838296499</v>
      </c>
      <c r="I233" s="5">
        <f t="shared" si="24"/>
        <v>67.555600000000013</v>
      </c>
      <c r="J233" s="5">
        <f t="shared" si="24"/>
        <v>62.67</v>
      </c>
      <c r="K233" s="5">
        <f t="shared" si="24"/>
        <v>65.838725651488957</v>
      </c>
      <c r="M233">
        <f t="shared" si="25"/>
        <v>1</v>
      </c>
      <c r="N233">
        <f t="shared" si="26"/>
        <v>0</v>
      </c>
      <c r="O233">
        <f t="shared" si="27"/>
        <v>0</v>
      </c>
      <c r="Q233">
        <f t="shared" si="28"/>
        <v>0</v>
      </c>
      <c r="R233">
        <f t="shared" si="29"/>
        <v>1</v>
      </c>
      <c r="S233">
        <f t="shared" si="30"/>
        <v>0</v>
      </c>
    </row>
    <row r="234" spans="1:19" x14ac:dyDescent="0.25">
      <c r="A234" s="1">
        <v>43182</v>
      </c>
      <c r="B234" s="30">
        <v>71.400000000000006</v>
      </c>
      <c r="C234" s="31"/>
      <c r="D234" s="32">
        <v>54.64</v>
      </c>
      <c r="E234" s="31"/>
      <c r="F234" s="33">
        <v>61.345534460487791</v>
      </c>
      <c r="I234" s="5">
        <f t="shared" si="24"/>
        <v>65.688000000000002</v>
      </c>
      <c r="J234" s="5">
        <f t="shared" si="24"/>
        <v>58.14</v>
      </c>
      <c r="K234" s="5">
        <f t="shared" si="24"/>
        <v>62.51246033814634</v>
      </c>
      <c r="M234">
        <f t="shared" si="25"/>
        <v>1</v>
      </c>
      <c r="N234">
        <f t="shared" si="26"/>
        <v>0</v>
      </c>
      <c r="O234">
        <f t="shared" si="27"/>
        <v>0</v>
      </c>
      <c r="Q234">
        <f t="shared" si="28"/>
        <v>0</v>
      </c>
      <c r="R234">
        <f t="shared" si="29"/>
        <v>1</v>
      </c>
      <c r="S234">
        <f t="shared" si="30"/>
        <v>0</v>
      </c>
    </row>
    <row r="235" spans="1:19" x14ac:dyDescent="0.25">
      <c r="A235" s="1">
        <v>43189</v>
      </c>
      <c r="B235" s="30">
        <v>70.290000000000006</v>
      </c>
      <c r="C235" s="31"/>
      <c r="D235" s="32">
        <v>49.38</v>
      </c>
      <c r="E235" s="31"/>
      <c r="F235" s="33">
        <v>56.721494603916106</v>
      </c>
      <c r="I235" s="5">
        <f t="shared" si="24"/>
        <v>64.666800000000009</v>
      </c>
      <c r="J235" s="5">
        <f t="shared" si="24"/>
        <v>52.88</v>
      </c>
      <c r="K235" s="5">
        <f t="shared" si="24"/>
        <v>58.926828381174829</v>
      </c>
      <c r="M235">
        <f t="shared" si="25"/>
        <v>1</v>
      </c>
      <c r="N235">
        <f t="shared" si="26"/>
        <v>0</v>
      </c>
      <c r="O235">
        <f t="shared" si="27"/>
        <v>0</v>
      </c>
      <c r="Q235">
        <f t="shared" si="28"/>
        <v>0</v>
      </c>
      <c r="R235">
        <f t="shared" si="29"/>
        <v>1</v>
      </c>
      <c r="S235">
        <f t="shared" si="30"/>
        <v>0</v>
      </c>
    </row>
    <row r="236" spans="1:19" x14ac:dyDescent="0.25">
      <c r="A236" s="1">
        <v>43196</v>
      </c>
      <c r="B236" s="30">
        <v>69.599999999999994</v>
      </c>
      <c r="C236" s="31"/>
      <c r="D236" s="32">
        <v>45.64</v>
      </c>
      <c r="E236" s="31"/>
      <c r="F236" s="33">
        <v>54.019495674575843</v>
      </c>
      <c r="I236" s="5">
        <f t="shared" si="24"/>
        <v>64.031999999999996</v>
      </c>
      <c r="J236" s="5">
        <f t="shared" si="24"/>
        <v>49.14</v>
      </c>
      <c r="K236" s="5">
        <f t="shared" si="24"/>
        <v>56.585048702372752</v>
      </c>
      <c r="M236">
        <f t="shared" si="25"/>
        <v>1</v>
      </c>
      <c r="N236">
        <f t="shared" si="26"/>
        <v>0</v>
      </c>
      <c r="O236">
        <f t="shared" si="27"/>
        <v>0</v>
      </c>
      <c r="Q236">
        <f t="shared" si="28"/>
        <v>0</v>
      </c>
      <c r="R236">
        <f t="shared" si="29"/>
        <v>1</v>
      </c>
      <c r="S236">
        <f t="shared" si="30"/>
        <v>0</v>
      </c>
    </row>
    <row r="237" spans="1:19" x14ac:dyDescent="0.25">
      <c r="A237" s="1">
        <v>43203</v>
      </c>
      <c r="B237" s="30">
        <v>66.290000000000006</v>
      </c>
      <c r="C237" s="31"/>
      <c r="D237" s="32">
        <v>48.4</v>
      </c>
      <c r="E237" s="31"/>
      <c r="F237" s="33">
        <v>53.533311169831407</v>
      </c>
      <c r="I237" s="5">
        <f t="shared" si="24"/>
        <v>60.986800000000009</v>
      </c>
      <c r="J237" s="5">
        <f t="shared" si="24"/>
        <v>51.9</v>
      </c>
      <c r="K237" s="5">
        <f t="shared" si="24"/>
        <v>56.33937335094943</v>
      </c>
      <c r="M237">
        <f t="shared" si="25"/>
        <v>1</v>
      </c>
      <c r="N237">
        <f t="shared" si="26"/>
        <v>0</v>
      </c>
      <c r="O237">
        <f t="shared" si="27"/>
        <v>0</v>
      </c>
      <c r="Q237">
        <f t="shared" si="28"/>
        <v>0</v>
      </c>
      <c r="R237">
        <f t="shared" si="29"/>
        <v>1</v>
      </c>
      <c r="S237">
        <f t="shared" si="30"/>
        <v>0</v>
      </c>
    </row>
    <row r="238" spans="1:19" x14ac:dyDescent="0.25">
      <c r="A238" s="1">
        <v>43210</v>
      </c>
      <c r="B238" s="30">
        <v>68.23</v>
      </c>
      <c r="C238" s="31"/>
      <c r="D238" s="32">
        <v>55.4</v>
      </c>
      <c r="E238" s="31"/>
      <c r="F238" s="33">
        <v>57.878566969264462</v>
      </c>
      <c r="I238" s="5">
        <f t="shared" si="24"/>
        <v>62.771600000000007</v>
      </c>
      <c r="J238" s="5">
        <f t="shared" si="24"/>
        <v>58.9</v>
      </c>
      <c r="K238" s="5">
        <f t="shared" si="24"/>
        <v>60.717630090779338</v>
      </c>
      <c r="M238">
        <f t="shared" si="25"/>
        <v>1</v>
      </c>
      <c r="N238">
        <f t="shared" si="26"/>
        <v>0</v>
      </c>
      <c r="O238">
        <f t="shared" si="27"/>
        <v>0</v>
      </c>
      <c r="Q238">
        <f t="shared" si="28"/>
        <v>0</v>
      </c>
      <c r="R238">
        <f t="shared" si="29"/>
        <v>1</v>
      </c>
      <c r="S238">
        <f t="shared" si="30"/>
        <v>0</v>
      </c>
    </row>
    <row r="239" spans="1:19" x14ac:dyDescent="0.25">
      <c r="A239" s="1">
        <v>43217</v>
      </c>
      <c r="B239" s="30">
        <v>68.180000000000007</v>
      </c>
      <c r="C239" s="31"/>
      <c r="D239" s="32">
        <v>58.29</v>
      </c>
      <c r="E239" s="31"/>
      <c r="F239" s="33">
        <v>62.201846572781534</v>
      </c>
      <c r="I239" s="5">
        <f t="shared" si="24"/>
        <v>62.725600000000007</v>
      </c>
      <c r="J239" s="5">
        <f t="shared" si="24"/>
        <v>61.79</v>
      </c>
      <c r="K239" s="5">
        <f t="shared" si="24"/>
        <v>63.010013971834468</v>
      </c>
      <c r="M239">
        <f t="shared" si="25"/>
        <v>0</v>
      </c>
      <c r="N239">
        <f t="shared" si="26"/>
        <v>0</v>
      </c>
      <c r="O239">
        <f t="shared" si="27"/>
        <v>1</v>
      </c>
      <c r="Q239">
        <f t="shared" si="28"/>
        <v>0</v>
      </c>
      <c r="R239">
        <f t="shared" si="29"/>
        <v>1</v>
      </c>
      <c r="S239">
        <f t="shared" si="30"/>
        <v>0</v>
      </c>
    </row>
    <row r="240" spans="1:19" x14ac:dyDescent="0.25">
      <c r="A240" s="1">
        <v>43224</v>
      </c>
      <c r="B240" s="30">
        <v>69.36</v>
      </c>
      <c r="C240" s="31"/>
      <c r="D240" s="32">
        <v>58.93</v>
      </c>
      <c r="E240" s="31"/>
      <c r="F240" s="33">
        <v>63.285368075574475</v>
      </c>
      <c r="I240" s="5">
        <f t="shared" si="24"/>
        <v>63.811199999999999</v>
      </c>
      <c r="J240" s="5">
        <f t="shared" si="24"/>
        <v>62.43</v>
      </c>
      <c r="K240" s="5">
        <f t="shared" si="24"/>
        <v>63.939030422672332</v>
      </c>
      <c r="M240">
        <f t="shared" si="25"/>
        <v>0</v>
      </c>
      <c r="N240">
        <f t="shared" si="26"/>
        <v>0</v>
      </c>
      <c r="O240">
        <f t="shared" si="27"/>
        <v>1</v>
      </c>
      <c r="Q240">
        <f t="shared" si="28"/>
        <v>0</v>
      </c>
      <c r="R240">
        <f t="shared" si="29"/>
        <v>1</v>
      </c>
      <c r="S240">
        <f t="shared" si="30"/>
        <v>0</v>
      </c>
    </row>
    <row r="241" spans="1:19" x14ac:dyDescent="0.25">
      <c r="A241" s="1">
        <v>43231</v>
      </c>
      <c r="B241" s="30">
        <v>72.19</v>
      </c>
      <c r="C241" s="31"/>
      <c r="D241" s="32">
        <v>60.9</v>
      </c>
      <c r="E241" s="31"/>
      <c r="F241" s="33">
        <v>64.652350530184677</v>
      </c>
      <c r="I241" s="5">
        <f t="shared" si="24"/>
        <v>66.4148</v>
      </c>
      <c r="J241" s="5">
        <f t="shared" si="24"/>
        <v>64.400000000000006</v>
      </c>
      <c r="K241" s="5">
        <f t="shared" si="24"/>
        <v>65.949885159055398</v>
      </c>
      <c r="M241">
        <f t="shared" si="25"/>
        <v>1</v>
      </c>
      <c r="N241">
        <f t="shared" si="26"/>
        <v>0</v>
      </c>
      <c r="O241">
        <f t="shared" si="27"/>
        <v>0</v>
      </c>
      <c r="Q241">
        <f t="shared" si="28"/>
        <v>0</v>
      </c>
      <c r="R241">
        <f t="shared" si="29"/>
        <v>1</v>
      </c>
      <c r="S241">
        <f t="shared" si="30"/>
        <v>0</v>
      </c>
    </row>
    <row r="242" spans="1:19" x14ac:dyDescent="0.25">
      <c r="A242" s="1">
        <v>43238</v>
      </c>
      <c r="B242" s="30">
        <v>74.319999999999993</v>
      </c>
      <c r="C242" s="31"/>
      <c r="D242" s="32">
        <v>64.58</v>
      </c>
      <c r="E242" s="31"/>
      <c r="F242" s="33">
        <v>68.364057743362622</v>
      </c>
      <c r="I242" s="5">
        <f t="shared" si="24"/>
        <v>68.374399999999994</v>
      </c>
      <c r="J242" s="5">
        <f t="shared" si="24"/>
        <v>68.08</v>
      </c>
      <c r="K242" s="5">
        <f t="shared" si="24"/>
        <v>69.037257323008774</v>
      </c>
      <c r="M242">
        <f t="shared" si="25"/>
        <v>0</v>
      </c>
      <c r="N242">
        <f t="shared" si="26"/>
        <v>0</v>
      </c>
      <c r="O242">
        <f t="shared" si="27"/>
        <v>1</v>
      </c>
      <c r="Q242">
        <f t="shared" si="28"/>
        <v>0</v>
      </c>
      <c r="R242">
        <f t="shared" si="29"/>
        <v>1</v>
      </c>
      <c r="S242">
        <f t="shared" si="30"/>
        <v>0</v>
      </c>
    </row>
    <row r="243" spans="1:19" x14ac:dyDescent="0.25">
      <c r="A243" s="1">
        <v>43245</v>
      </c>
      <c r="B243" s="30">
        <v>75.349999999999994</v>
      </c>
      <c r="C243" s="31"/>
      <c r="D243" s="32">
        <v>64.709999999999994</v>
      </c>
      <c r="E243" s="31"/>
      <c r="F243" s="40">
        <f>AVERAGE(F242,F244)</f>
        <v>69.722590461275274</v>
      </c>
      <c r="I243" s="5">
        <f t="shared" si="24"/>
        <v>69.322000000000003</v>
      </c>
      <c r="J243" s="5">
        <f t="shared" si="24"/>
        <v>68.209999999999994</v>
      </c>
      <c r="K243" s="5">
        <f t="shared" si="24"/>
        <v>69.821977138382579</v>
      </c>
      <c r="M243">
        <f t="shared" si="25"/>
        <v>0</v>
      </c>
      <c r="N243">
        <f t="shared" si="26"/>
        <v>0</v>
      </c>
      <c r="O243">
        <f t="shared" si="27"/>
        <v>1</v>
      </c>
      <c r="Q243">
        <f t="shared" si="28"/>
        <v>0</v>
      </c>
      <c r="R243">
        <f t="shared" si="29"/>
        <v>1</v>
      </c>
      <c r="S243">
        <f t="shared" si="30"/>
        <v>0</v>
      </c>
    </row>
    <row r="244" spans="1:19" x14ac:dyDescent="0.25">
      <c r="A244" s="1">
        <v>43252</v>
      </c>
      <c r="B244" s="30">
        <v>76.73</v>
      </c>
      <c r="C244" s="31"/>
      <c r="D244" s="32">
        <v>68.11</v>
      </c>
      <c r="E244" s="31"/>
      <c r="F244" s="33">
        <v>71.081123179187912</v>
      </c>
      <c r="I244" s="5">
        <f t="shared" si="24"/>
        <v>70.5916</v>
      </c>
      <c r="J244" s="5">
        <f t="shared" si="24"/>
        <v>71.61</v>
      </c>
      <c r="K244" s="5">
        <f t="shared" si="24"/>
        <v>71.863896953756367</v>
      </c>
      <c r="M244">
        <f t="shared" si="25"/>
        <v>0</v>
      </c>
      <c r="N244">
        <f t="shared" si="26"/>
        <v>0</v>
      </c>
      <c r="O244">
        <f t="shared" si="27"/>
        <v>1</v>
      </c>
      <c r="Q244">
        <f t="shared" si="28"/>
        <v>1</v>
      </c>
      <c r="R244">
        <f t="shared" si="29"/>
        <v>0</v>
      </c>
      <c r="S244">
        <f t="shared" si="30"/>
        <v>0</v>
      </c>
    </row>
    <row r="245" spans="1:19" x14ac:dyDescent="0.25">
      <c r="A245" s="1">
        <v>43259</v>
      </c>
      <c r="B245" s="30">
        <v>78.489999999999995</v>
      </c>
      <c r="C245" s="31"/>
      <c r="D245" s="32">
        <v>74.48</v>
      </c>
      <c r="E245" s="31"/>
      <c r="F245" s="33">
        <v>75.79419643814785</v>
      </c>
      <c r="I245" s="5">
        <f t="shared" si="24"/>
        <v>72.210799999999992</v>
      </c>
      <c r="J245" s="5">
        <f t="shared" si="24"/>
        <v>77.98</v>
      </c>
      <c r="K245" s="5">
        <f t="shared" si="24"/>
        <v>76.074038931444363</v>
      </c>
      <c r="M245">
        <f t="shared" si="25"/>
        <v>0</v>
      </c>
      <c r="N245">
        <f t="shared" si="26"/>
        <v>1</v>
      </c>
      <c r="O245">
        <f t="shared" si="27"/>
        <v>0</v>
      </c>
      <c r="Q245">
        <f t="shared" si="28"/>
        <v>1</v>
      </c>
      <c r="R245">
        <f t="shared" si="29"/>
        <v>0</v>
      </c>
      <c r="S245">
        <f t="shared" si="30"/>
        <v>0</v>
      </c>
    </row>
    <row r="246" spans="1:19" x14ac:dyDescent="0.25">
      <c r="A246" s="1">
        <v>43266</v>
      </c>
      <c r="B246" s="30">
        <v>81.98</v>
      </c>
      <c r="C246" s="31"/>
      <c r="D246" s="32">
        <v>81.5</v>
      </c>
      <c r="E246" s="31"/>
      <c r="F246" s="33">
        <v>82.856143992543522</v>
      </c>
      <c r="I246" s="5">
        <f t="shared" si="24"/>
        <v>75.421600000000012</v>
      </c>
      <c r="J246" s="5">
        <f t="shared" si="24"/>
        <v>85</v>
      </c>
      <c r="K246" s="5">
        <f t="shared" si="24"/>
        <v>81.773403197763059</v>
      </c>
      <c r="M246">
        <f t="shared" si="25"/>
        <v>0</v>
      </c>
      <c r="N246">
        <f t="shared" si="26"/>
        <v>1</v>
      </c>
      <c r="O246">
        <f t="shared" si="27"/>
        <v>0</v>
      </c>
      <c r="Q246">
        <f t="shared" si="28"/>
        <v>1</v>
      </c>
      <c r="R246">
        <f t="shared" si="29"/>
        <v>0</v>
      </c>
      <c r="S246">
        <f t="shared" si="30"/>
        <v>0</v>
      </c>
    </row>
    <row r="247" spans="1:19" x14ac:dyDescent="0.25">
      <c r="A247" s="1">
        <v>43273</v>
      </c>
      <c r="B247" s="30">
        <v>84.94</v>
      </c>
      <c r="C247" s="31"/>
      <c r="D247" s="32">
        <v>82.02</v>
      </c>
      <c r="E247" s="31"/>
      <c r="F247" s="33">
        <v>86.195667836620515</v>
      </c>
      <c r="I247" s="5">
        <f t="shared" si="24"/>
        <v>78.144800000000004</v>
      </c>
      <c r="J247" s="5">
        <f t="shared" si="24"/>
        <v>85.52</v>
      </c>
      <c r="K247" s="5">
        <f t="shared" si="24"/>
        <v>83.910380350986145</v>
      </c>
      <c r="M247">
        <f t="shared" si="25"/>
        <v>0</v>
      </c>
      <c r="N247">
        <f t="shared" si="26"/>
        <v>1</v>
      </c>
      <c r="O247">
        <f t="shared" si="27"/>
        <v>0</v>
      </c>
      <c r="Q247">
        <f t="shared" si="28"/>
        <v>1</v>
      </c>
      <c r="R247">
        <f t="shared" si="29"/>
        <v>0</v>
      </c>
      <c r="S247">
        <f t="shared" si="30"/>
        <v>0</v>
      </c>
    </row>
    <row r="248" spans="1:19" x14ac:dyDescent="0.25">
      <c r="A248" s="1">
        <v>43280</v>
      </c>
      <c r="B248" s="30">
        <v>87.3</v>
      </c>
      <c r="C248" s="31"/>
      <c r="D248" s="32">
        <v>77.25</v>
      </c>
      <c r="E248" s="31"/>
      <c r="F248" s="33">
        <v>82.965828412109985</v>
      </c>
      <c r="I248" s="5">
        <f t="shared" si="24"/>
        <v>80.316000000000003</v>
      </c>
      <c r="J248" s="5">
        <f t="shared" si="24"/>
        <v>80.75</v>
      </c>
      <c r="K248" s="5">
        <f t="shared" si="24"/>
        <v>82.031848523633002</v>
      </c>
      <c r="M248">
        <f t="shared" si="25"/>
        <v>0</v>
      </c>
      <c r="N248">
        <f t="shared" si="26"/>
        <v>0</v>
      </c>
      <c r="O248">
        <f t="shared" si="27"/>
        <v>1</v>
      </c>
      <c r="Q248">
        <f t="shared" si="28"/>
        <v>1</v>
      </c>
      <c r="R248">
        <f t="shared" si="29"/>
        <v>0</v>
      </c>
      <c r="S248">
        <f t="shared" si="30"/>
        <v>0</v>
      </c>
    </row>
    <row r="249" spans="1:19" x14ac:dyDescent="0.25">
      <c r="A249" s="1">
        <v>43287</v>
      </c>
      <c r="B249" s="30">
        <v>86.07</v>
      </c>
      <c r="C249" s="31"/>
      <c r="D249" s="32">
        <v>78.12</v>
      </c>
      <c r="E249" s="31"/>
      <c r="F249" s="33">
        <v>81.921745035641564</v>
      </c>
      <c r="I249" s="5">
        <f t="shared" si="24"/>
        <v>79.184399999999997</v>
      </c>
      <c r="J249" s="5">
        <f t="shared" si="24"/>
        <v>81.62</v>
      </c>
      <c r="K249" s="5">
        <f t="shared" si="24"/>
        <v>81.627063510692466</v>
      </c>
      <c r="M249">
        <f t="shared" si="25"/>
        <v>0</v>
      </c>
      <c r="N249">
        <f t="shared" si="26"/>
        <v>0</v>
      </c>
      <c r="O249">
        <f t="shared" si="27"/>
        <v>1</v>
      </c>
      <c r="Q249">
        <f t="shared" si="28"/>
        <v>1</v>
      </c>
      <c r="R249">
        <f t="shared" si="29"/>
        <v>0</v>
      </c>
      <c r="S249">
        <f t="shared" si="30"/>
        <v>0</v>
      </c>
    </row>
    <row r="250" spans="1:19" x14ac:dyDescent="0.25">
      <c r="A250" s="1">
        <v>43294</v>
      </c>
      <c r="B250" s="30">
        <v>84.08</v>
      </c>
      <c r="C250" s="31"/>
      <c r="D250" s="32">
        <v>76.02</v>
      </c>
      <c r="E250" s="31"/>
      <c r="F250" s="33">
        <v>80.339035177780161</v>
      </c>
      <c r="I250" s="5">
        <f t="shared" si="24"/>
        <v>77.3536</v>
      </c>
      <c r="J250" s="5">
        <f t="shared" si="24"/>
        <v>79.52</v>
      </c>
      <c r="K250" s="5">
        <f t="shared" si="24"/>
        <v>79.776470553334036</v>
      </c>
      <c r="M250">
        <f t="shared" si="25"/>
        <v>0</v>
      </c>
      <c r="N250">
        <f t="shared" si="26"/>
        <v>0</v>
      </c>
      <c r="O250">
        <f t="shared" si="27"/>
        <v>1</v>
      </c>
      <c r="Q250">
        <f t="shared" si="28"/>
        <v>1</v>
      </c>
      <c r="R250">
        <f t="shared" si="29"/>
        <v>0</v>
      </c>
      <c r="S250">
        <f t="shared" si="30"/>
        <v>0</v>
      </c>
    </row>
    <row r="251" spans="1:19" x14ac:dyDescent="0.25">
      <c r="A251" s="1">
        <v>43301</v>
      </c>
      <c r="B251" s="30">
        <v>82.69</v>
      </c>
      <c r="C251" s="31"/>
      <c r="D251" s="32">
        <v>71.28</v>
      </c>
      <c r="E251" s="31"/>
      <c r="F251" s="33">
        <v>76.902484368852512</v>
      </c>
      <c r="I251" s="5">
        <f t="shared" si="24"/>
        <v>76.074799999999996</v>
      </c>
      <c r="J251" s="5">
        <f t="shared" si="24"/>
        <v>74.78</v>
      </c>
      <c r="K251" s="5">
        <f t="shared" si="24"/>
        <v>76.63892531065575</v>
      </c>
      <c r="M251">
        <f t="shared" si="25"/>
        <v>0</v>
      </c>
      <c r="N251">
        <f t="shared" si="26"/>
        <v>0</v>
      </c>
      <c r="O251">
        <f t="shared" si="27"/>
        <v>1</v>
      </c>
      <c r="Q251">
        <f t="shared" si="28"/>
        <v>0</v>
      </c>
      <c r="R251">
        <f t="shared" si="29"/>
        <v>1</v>
      </c>
      <c r="S251">
        <f t="shared" si="30"/>
        <v>0</v>
      </c>
    </row>
    <row r="252" spans="1:19" x14ac:dyDescent="0.25">
      <c r="A252" s="1">
        <v>43308</v>
      </c>
      <c r="B252" s="30">
        <v>77.959999999999994</v>
      </c>
      <c r="C252" s="31"/>
      <c r="D252" s="32">
        <v>65.39</v>
      </c>
      <c r="E252" s="31"/>
      <c r="F252" s="33">
        <v>72.174322364567118</v>
      </c>
      <c r="I252" s="5">
        <f t="shared" si="24"/>
        <v>71.723199999999991</v>
      </c>
      <c r="J252" s="5">
        <f t="shared" si="24"/>
        <v>68.89</v>
      </c>
      <c r="K252" s="5">
        <f t="shared" si="24"/>
        <v>71.635916709370136</v>
      </c>
      <c r="M252">
        <f t="shared" si="25"/>
        <v>1</v>
      </c>
      <c r="N252">
        <f t="shared" si="26"/>
        <v>0</v>
      </c>
      <c r="O252">
        <f t="shared" si="27"/>
        <v>0</v>
      </c>
      <c r="Q252">
        <f t="shared" si="28"/>
        <v>0</v>
      </c>
      <c r="R252">
        <f t="shared" si="29"/>
        <v>1</v>
      </c>
      <c r="S252">
        <f t="shared" si="30"/>
        <v>0</v>
      </c>
    </row>
    <row r="253" spans="1:19" x14ac:dyDescent="0.25">
      <c r="A253" s="1">
        <v>43315</v>
      </c>
      <c r="B253" s="30">
        <v>73.48</v>
      </c>
      <c r="C253" s="31"/>
      <c r="D253" s="32">
        <v>58.43</v>
      </c>
      <c r="E253" s="31"/>
      <c r="F253" s="33">
        <v>66.039720364572375</v>
      </c>
      <c r="I253" s="5">
        <f t="shared" si="24"/>
        <v>67.601600000000005</v>
      </c>
      <c r="J253" s="5">
        <f t="shared" si="24"/>
        <v>61.93</v>
      </c>
      <c r="K253" s="5">
        <f t="shared" si="24"/>
        <v>65.916976109371717</v>
      </c>
      <c r="M253">
        <f t="shared" si="25"/>
        <v>1</v>
      </c>
      <c r="N253">
        <f t="shared" si="26"/>
        <v>0</v>
      </c>
      <c r="O253">
        <f t="shared" si="27"/>
        <v>0</v>
      </c>
      <c r="Q253">
        <f t="shared" si="28"/>
        <v>0</v>
      </c>
      <c r="R253">
        <f t="shared" si="29"/>
        <v>1</v>
      </c>
      <c r="S253">
        <f t="shared" si="30"/>
        <v>0</v>
      </c>
    </row>
    <row r="254" spans="1:19" x14ac:dyDescent="0.25">
      <c r="A254" s="1">
        <v>43322</v>
      </c>
      <c r="B254" s="30">
        <v>71.67</v>
      </c>
      <c r="C254" s="31"/>
      <c r="D254" s="32">
        <v>48.18</v>
      </c>
      <c r="E254" s="31"/>
      <c r="F254" s="33">
        <v>58.282722377695372</v>
      </c>
      <c r="I254" s="5">
        <f t="shared" si="24"/>
        <v>65.936400000000006</v>
      </c>
      <c r="J254" s="5">
        <f t="shared" si="24"/>
        <v>51.68</v>
      </c>
      <c r="K254" s="5">
        <f t="shared" si="24"/>
        <v>59.419556713308609</v>
      </c>
      <c r="M254">
        <f t="shared" si="25"/>
        <v>1</v>
      </c>
      <c r="N254">
        <f t="shared" si="26"/>
        <v>0</v>
      </c>
      <c r="O254">
        <f t="shared" si="27"/>
        <v>0</v>
      </c>
      <c r="Q254">
        <f t="shared" si="28"/>
        <v>0</v>
      </c>
      <c r="R254">
        <f t="shared" si="29"/>
        <v>1</v>
      </c>
      <c r="S254">
        <f t="shared" si="30"/>
        <v>0</v>
      </c>
    </row>
    <row r="255" spans="1:19" x14ac:dyDescent="0.25">
      <c r="A255" s="1">
        <v>43329</v>
      </c>
      <c r="B255" s="30">
        <v>68.73</v>
      </c>
      <c r="C255" s="31"/>
      <c r="D255" s="32">
        <v>42.56</v>
      </c>
      <c r="E255" s="31"/>
      <c r="F255" s="33">
        <v>51.506186327989127</v>
      </c>
      <c r="I255" s="5">
        <f t="shared" si="24"/>
        <v>63.231600000000007</v>
      </c>
      <c r="J255" s="5">
        <f t="shared" si="24"/>
        <v>46.06</v>
      </c>
      <c r="K255" s="5">
        <f t="shared" si="24"/>
        <v>54.472915898396735</v>
      </c>
      <c r="M255">
        <f t="shared" si="25"/>
        <v>1</v>
      </c>
      <c r="N255">
        <f t="shared" si="26"/>
        <v>0</v>
      </c>
      <c r="O255">
        <f t="shared" si="27"/>
        <v>0</v>
      </c>
      <c r="Q255">
        <f t="shared" si="28"/>
        <v>0</v>
      </c>
      <c r="R255">
        <f t="shared" si="29"/>
        <v>1</v>
      </c>
      <c r="S255">
        <f t="shared" si="30"/>
        <v>0</v>
      </c>
    </row>
    <row r="256" spans="1:19" x14ac:dyDescent="0.25">
      <c r="A256" s="1">
        <v>43336</v>
      </c>
      <c r="B256" s="30">
        <v>65.66</v>
      </c>
      <c r="C256" s="31"/>
      <c r="D256" s="32">
        <v>38.83</v>
      </c>
      <c r="E256" s="31"/>
      <c r="F256" s="33">
        <v>47.786753133650244</v>
      </c>
      <c r="I256" s="5">
        <f t="shared" si="24"/>
        <v>60.407199999999996</v>
      </c>
      <c r="J256" s="5">
        <f t="shared" si="24"/>
        <v>42.33</v>
      </c>
      <c r="K256" s="5">
        <f t="shared" si="24"/>
        <v>51.063045940095073</v>
      </c>
      <c r="M256">
        <f t="shared" si="25"/>
        <v>1</v>
      </c>
      <c r="N256">
        <f t="shared" si="26"/>
        <v>0</v>
      </c>
      <c r="O256">
        <f t="shared" si="27"/>
        <v>0</v>
      </c>
      <c r="Q256">
        <f t="shared" si="28"/>
        <v>0</v>
      </c>
      <c r="R256">
        <f t="shared" si="29"/>
        <v>1</v>
      </c>
      <c r="S256">
        <f t="shared" si="30"/>
        <v>0</v>
      </c>
    </row>
    <row r="257" spans="1:19" x14ac:dyDescent="0.25">
      <c r="A257" s="1">
        <v>43343</v>
      </c>
      <c r="B257" s="30">
        <v>65.709999999999994</v>
      </c>
      <c r="C257" s="31"/>
      <c r="D257" s="32">
        <v>36.81</v>
      </c>
      <c r="E257" s="31"/>
      <c r="F257" s="33">
        <v>45.440775385414469</v>
      </c>
      <c r="I257" s="5">
        <f t="shared" si="24"/>
        <v>60.453199999999995</v>
      </c>
      <c r="J257" s="5">
        <f t="shared" si="24"/>
        <v>40.31</v>
      </c>
      <c r="K257" s="5">
        <f t="shared" si="24"/>
        <v>49.668352615624343</v>
      </c>
      <c r="M257">
        <f t="shared" si="25"/>
        <v>1</v>
      </c>
      <c r="N257">
        <f t="shared" si="26"/>
        <v>0</v>
      </c>
      <c r="O257">
        <f t="shared" si="27"/>
        <v>0</v>
      </c>
      <c r="Q257">
        <f t="shared" si="28"/>
        <v>0</v>
      </c>
      <c r="R257">
        <f t="shared" si="29"/>
        <v>1</v>
      </c>
      <c r="S257">
        <f t="shared" si="30"/>
        <v>0</v>
      </c>
    </row>
    <row r="258" spans="1:19" x14ac:dyDescent="0.25">
      <c r="A258" s="1">
        <v>43350</v>
      </c>
      <c r="B258" s="30">
        <v>68.22</v>
      </c>
      <c r="C258" s="31"/>
      <c r="D258" s="32">
        <v>39.119999999999997</v>
      </c>
      <c r="E258" s="31"/>
      <c r="F258" s="33">
        <v>46.999859853077453</v>
      </c>
      <c r="I258" s="5">
        <f t="shared" si="24"/>
        <v>62.7624</v>
      </c>
      <c r="J258" s="5">
        <f t="shared" si="24"/>
        <v>42.62</v>
      </c>
      <c r="K258" s="5">
        <f t="shared" si="24"/>
        <v>51.752797955923235</v>
      </c>
      <c r="M258">
        <f t="shared" si="25"/>
        <v>1</v>
      </c>
      <c r="N258">
        <f t="shared" si="26"/>
        <v>0</v>
      </c>
      <c r="O258">
        <f t="shared" si="27"/>
        <v>0</v>
      </c>
      <c r="Q258">
        <f t="shared" si="28"/>
        <v>0</v>
      </c>
      <c r="R258">
        <f t="shared" si="29"/>
        <v>1</v>
      </c>
      <c r="S258">
        <f t="shared" si="30"/>
        <v>0</v>
      </c>
    </row>
    <row r="259" spans="1:19" x14ac:dyDescent="0.25">
      <c r="A259" s="1">
        <v>43357</v>
      </c>
      <c r="B259" s="30">
        <v>70.709999999999994</v>
      </c>
      <c r="C259" s="31"/>
      <c r="D259" s="32">
        <v>48.1</v>
      </c>
      <c r="E259" s="31"/>
      <c r="F259" s="33">
        <v>53.483589562754879</v>
      </c>
      <c r="I259" s="5">
        <f t="shared" si="24"/>
        <v>65.053200000000004</v>
      </c>
      <c r="J259" s="5">
        <f t="shared" si="24"/>
        <v>51.6</v>
      </c>
      <c r="K259" s="5">
        <f t="shared" si="24"/>
        <v>57.642696868826462</v>
      </c>
      <c r="M259">
        <f t="shared" si="25"/>
        <v>1</v>
      </c>
      <c r="N259">
        <f t="shared" si="26"/>
        <v>0</v>
      </c>
      <c r="O259">
        <f t="shared" si="27"/>
        <v>0</v>
      </c>
      <c r="Q259">
        <f t="shared" si="28"/>
        <v>0</v>
      </c>
      <c r="R259">
        <f t="shared" si="29"/>
        <v>1</v>
      </c>
      <c r="S259">
        <f t="shared" si="30"/>
        <v>0</v>
      </c>
    </row>
    <row r="260" spans="1:19" x14ac:dyDescent="0.25">
      <c r="A260" s="1">
        <v>43364</v>
      </c>
      <c r="B260" s="30">
        <v>78.02</v>
      </c>
      <c r="C260" s="31"/>
      <c r="D260" s="32">
        <v>56.85</v>
      </c>
      <c r="E260" s="31"/>
      <c r="F260" s="33">
        <v>60.850477892691814</v>
      </c>
      <c r="I260" s="5">
        <f t="shared" si="24"/>
        <v>71.778400000000005</v>
      </c>
      <c r="J260" s="5">
        <f t="shared" si="24"/>
        <v>60.35</v>
      </c>
      <c r="K260" s="5">
        <f t="shared" si="24"/>
        <v>65.269083367807539</v>
      </c>
      <c r="M260">
        <f t="shared" si="25"/>
        <v>1</v>
      </c>
      <c r="N260">
        <f t="shared" si="26"/>
        <v>0</v>
      </c>
      <c r="O260">
        <f t="shared" si="27"/>
        <v>0</v>
      </c>
      <c r="Q260">
        <f t="shared" si="28"/>
        <v>0</v>
      </c>
      <c r="R260">
        <f t="shared" si="29"/>
        <v>1</v>
      </c>
      <c r="S260">
        <f t="shared" si="30"/>
        <v>0</v>
      </c>
    </row>
    <row r="261" spans="1:19" x14ac:dyDescent="0.25">
      <c r="A261" s="1">
        <v>43371</v>
      </c>
      <c r="B261" s="30">
        <v>80.39</v>
      </c>
      <c r="C261" s="31"/>
      <c r="D261" s="32">
        <v>62.94</v>
      </c>
      <c r="E261" s="31"/>
      <c r="F261" s="33">
        <v>67.258846314926529</v>
      </c>
      <c r="I261" s="5">
        <f t="shared" si="24"/>
        <v>73.958800000000011</v>
      </c>
      <c r="J261" s="5">
        <f t="shared" si="24"/>
        <v>66.44</v>
      </c>
      <c r="K261" s="5">
        <f t="shared" si="24"/>
        <v>70.086233894477957</v>
      </c>
      <c r="M261">
        <f t="shared" si="25"/>
        <v>1</v>
      </c>
      <c r="N261">
        <f t="shared" si="26"/>
        <v>0</v>
      </c>
      <c r="O261">
        <f t="shared" si="27"/>
        <v>0</v>
      </c>
      <c r="Q261">
        <f t="shared" si="28"/>
        <v>0</v>
      </c>
      <c r="R261">
        <f t="shared" si="29"/>
        <v>1</v>
      </c>
      <c r="S261">
        <f t="shared" si="30"/>
        <v>0</v>
      </c>
    </row>
    <row r="262" spans="1:19" x14ac:dyDescent="0.25">
      <c r="A262" s="1">
        <v>43378</v>
      </c>
      <c r="B262" s="30">
        <v>80.27</v>
      </c>
      <c r="C262" s="31"/>
      <c r="D262" s="32">
        <v>63.35</v>
      </c>
      <c r="E262" s="31"/>
      <c r="F262" s="33">
        <v>69.360943305853311</v>
      </c>
      <c r="I262" s="5">
        <f t="shared" si="24"/>
        <v>73.848399999999998</v>
      </c>
      <c r="J262" s="5">
        <f t="shared" si="24"/>
        <v>66.849999999999994</v>
      </c>
      <c r="K262" s="5">
        <f t="shared" si="24"/>
        <v>70.821722991755991</v>
      </c>
      <c r="M262">
        <f t="shared" si="25"/>
        <v>1</v>
      </c>
      <c r="N262">
        <f t="shared" si="26"/>
        <v>0</v>
      </c>
      <c r="O262">
        <f t="shared" si="27"/>
        <v>0</v>
      </c>
      <c r="Q262">
        <f t="shared" si="28"/>
        <v>0</v>
      </c>
      <c r="R262">
        <f t="shared" si="29"/>
        <v>1</v>
      </c>
      <c r="S262">
        <f t="shared" si="30"/>
        <v>0</v>
      </c>
    </row>
    <row r="263" spans="1:19" x14ac:dyDescent="0.25">
      <c r="A263" s="1">
        <v>43385</v>
      </c>
      <c r="B263" s="30">
        <v>79.17</v>
      </c>
      <c r="C263" s="31"/>
      <c r="D263" s="32">
        <v>62.67</v>
      </c>
      <c r="E263" s="31"/>
      <c r="F263" s="33">
        <v>68.751058572795884</v>
      </c>
      <c r="I263" s="5">
        <f t="shared" si="24"/>
        <v>72.836400000000012</v>
      </c>
      <c r="J263" s="5">
        <f t="shared" si="24"/>
        <v>66.17</v>
      </c>
      <c r="K263" s="5">
        <f t="shared" si="24"/>
        <v>70.046557571838761</v>
      </c>
      <c r="M263">
        <f t="shared" si="25"/>
        <v>1</v>
      </c>
      <c r="N263">
        <f t="shared" si="26"/>
        <v>0</v>
      </c>
      <c r="O263">
        <f t="shared" si="27"/>
        <v>0</v>
      </c>
      <c r="Q263">
        <f t="shared" si="28"/>
        <v>0</v>
      </c>
      <c r="R263">
        <f t="shared" si="29"/>
        <v>1</v>
      </c>
      <c r="S263">
        <f t="shared" si="30"/>
        <v>0</v>
      </c>
    </row>
    <row r="264" spans="1:19" x14ac:dyDescent="0.25">
      <c r="A264" s="1">
        <v>43392</v>
      </c>
      <c r="B264" s="30">
        <v>79.489999999999995</v>
      </c>
      <c r="C264" s="31"/>
      <c r="D264" s="32">
        <v>59.39</v>
      </c>
      <c r="E264" s="31"/>
      <c r="F264" s="33">
        <v>66.434232459501246</v>
      </c>
      <c r="I264" s="5">
        <f t="shared" si="24"/>
        <v>73.130799999999994</v>
      </c>
      <c r="J264" s="5">
        <f t="shared" si="24"/>
        <v>62.89</v>
      </c>
      <c r="K264" s="5">
        <f t="shared" si="24"/>
        <v>68.306549737850375</v>
      </c>
      <c r="M264">
        <f t="shared" si="25"/>
        <v>1</v>
      </c>
      <c r="N264">
        <f t="shared" si="26"/>
        <v>0</v>
      </c>
      <c r="O264">
        <f t="shared" si="27"/>
        <v>0</v>
      </c>
      <c r="Q264">
        <f t="shared" si="28"/>
        <v>0</v>
      </c>
      <c r="R264">
        <f t="shared" si="29"/>
        <v>1</v>
      </c>
      <c r="S264">
        <f t="shared" si="30"/>
        <v>0</v>
      </c>
    </row>
    <row r="265" spans="1:19" x14ac:dyDescent="0.25">
      <c r="A265" s="1">
        <v>43399</v>
      </c>
      <c r="B265" s="30">
        <v>77.510000000000005</v>
      </c>
      <c r="C265" s="31"/>
      <c r="D265" s="32">
        <v>57.58</v>
      </c>
      <c r="E265" s="31"/>
      <c r="F265" s="33">
        <v>64.162057430068629</v>
      </c>
      <c r="I265" s="5">
        <f t="shared" si="24"/>
        <v>71.309200000000004</v>
      </c>
      <c r="J265" s="5">
        <f t="shared" si="24"/>
        <v>61.08</v>
      </c>
      <c r="K265" s="5">
        <f t="shared" si="24"/>
        <v>66.353837229020598</v>
      </c>
      <c r="M265">
        <f t="shared" si="25"/>
        <v>1</v>
      </c>
      <c r="N265">
        <f t="shared" si="26"/>
        <v>0</v>
      </c>
      <c r="O265">
        <f t="shared" si="27"/>
        <v>0</v>
      </c>
      <c r="Q265">
        <f t="shared" si="28"/>
        <v>0</v>
      </c>
      <c r="R265">
        <f t="shared" si="29"/>
        <v>1</v>
      </c>
      <c r="S265">
        <f t="shared" si="30"/>
        <v>0</v>
      </c>
    </row>
    <row r="266" spans="1:19" x14ac:dyDescent="0.25">
      <c r="A266" s="1">
        <v>43406</v>
      </c>
      <c r="B266" s="30">
        <v>76.34</v>
      </c>
      <c r="C266" s="31"/>
      <c r="D266" s="32">
        <v>58.46</v>
      </c>
      <c r="E266" s="31"/>
      <c r="F266" s="33">
        <v>64.075586998379592</v>
      </c>
      <c r="I266" s="5">
        <f t="shared" si="24"/>
        <v>70.232800000000012</v>
      </c>
      <c r="J266" s="5">
        <f t="shared" si="24"/>
        <v>61.96</v>
      </c>
      <c r="K266" s="5">
        <f t="shared" si="24"/>
        <v>66.259156099513874</v>
      </c>
      <c r="M266">
        <f t="shared" si="25"/>
        <v>1</v>
      </c>
      <c r="N266">
        <f t="shared" si="26"/>
        <v>0</v>
      </c>
      <c r="O266">
        <f t="shared" si="27"/>
        <v>0</v>
      </c>
      <c r="Q266">
        <f t="shared" si="28"/>
        <v>0</v>
      </c>
      <c r="R266">
        <f t="shared" si="29"/>
        <v>1</v>
      </c>
      <c r="S266">
        <f t="shared" si="30"/>
        <v>0</v>
      </c>
    </row>
    <row r="267" spans="1:19" x14ac:dyDescent="0.25">
      <c r="A267" s="1">
        <v>43413</v>
      </c>
      <c r="B267" s="30">
        <v>72.709999999999994</v>
      </c>
      <c r="C267" s="31"/>
      <c r="D267" s="32">
        <v>55.36</v>
      </c>
      <c r="E267" s="31"/>
      <c r="F267" s="33">
        <v>61.867776997015355</v>
      </c>
      <c r="I267" s="5">
        <f t="shared" si="24"/>
        <v>66.893199999999993</v>
      </c>
      <c r="J267" s="5">
        <f t="shared" si="24"/>
        <v>58.86</v>
      </c>
      <c r="K267" s="5">
        <f t="shared" si="24"/>
        <v>63.342953099104605</v>
      </c>
      <c r="M267">
        <f t="shared" si="25"/>
        <v>1</v>
      </c>
      <c r="N267">
        <f t="shared" si="26"/>
        <v>0</v>
      </c>
      <c r="O267">
        <f t="shared" si="27"/>
        <v>0</v>
      </c>
      <c r="Q267">
        <f t="shared" si="28"/>
        <v>0</v>
      </c>
      <c r="R267">
        <f t="shared" si="29"/>
        <v>1</v>
      </c>
      <c r="S267">
        <f t="shared" si="30"/>
        <v>0</v>
      </c>
    </row>
    <row r="268" spans="1:19" x14ac:dyDescent="0.25">
      <c r="A268" s="1">
        <v>43420</v>
      </c>
      <c r="B268" s="30">
        <v>69.48</v>
      </c>
      <c r="C268" s="31"/>
      <c r="D268" s="32">
        <v>50.8</v>
      </c>
      <c r="E268" s="31"/>
      <c r="F268" s="33">
        <v>58.508998573967247</v>
      </c>
      <c r="I268" s="5">
        <f t="shared" si="24"/>
        <v>63.921600000000005</v>
      </c>
      <c r="J268" s="5">
        <f t="shared" si="24"/>
        <v>54.3</v>
      </c>
      <c r="K268" s="5">
        <f t="shared" si="24"/>
        <v>59.699259572190172</v>
      </c>
      <c r="M268">
        <f t="shared" si="25"/>
        <v>1</v>
      </c>
      <c r="N268">
        <f t="shared" si="26"/>
        <v>0</v>
      </c>
      <c r="O268">
        <f t="shared" si="27"/>
        <v>0</v>
      </c>
      <c r="Q268">
        <f t="shared" si="28"/>
        <v>0</v>
      </c>
      <c r="R268">
        <f t="shared" si="29"/>
        <v>1</v>
      </c>
      <c r="S268">
        <f t="shared" si="30"/>
        <v>0</v>
      </c>
    </row>
    <row r="269" spans="1:19" x14ac:dyDescent="0.25">
      <c r="A269" s="1">
        <v>43427</v>
      </c>
      <c r="B269" s="30">
        <v>67.11</v>
      </c>
      <c r="C269" s="31"/>
      <c r="D269" s="32">
        <v>51.21</v>
      </c>
      <c r="E269" s="31"/>
      <c r="F269" s="33">
        <v>57.435549131368155</v>
      </c>
      <c r="I269" s="5">
        <f t="shared" si="24"/>
        <v>61.741199999999999</v>
      </c>
      <c r="J269" s="5">
        <f t="shared" si="24"/>
        <v>54.71</v>
      </c>
      <c r="K269" s="5">
        <f t="shared" si="24"/>
        <v>58.757584739410447</v>
      </c>
      <c r="M269">
        <f t="shared" si="25"/>
        <v>1</v>
      </c>
      <c r="N269">
        <f t="shared" si="26"/>
        <v>0</v>
      </c>
      <c r="O269">
        <f t="shared" si="27"/>
        <v>0</v>
      </c>
      <c r="Q269">
        <f t="shared" si="28"/>
        <v>0</v>
      </c>
      <c r="R269">
        <f t="shared" si="29"/>
        <v>1</v>
      </c>
      <c r="S269">
        <f t="shared" si="30"/>
        <v>0</v>
      </c>
    </row>
    <row r="270" spans="1:19" x14ac:dyDescent="0.25">
      <c r="A270" s="1">
        <v>43434</v>
      </c>
      <c r="B270" s="30">
        <v>68.36</v>
      </c>
      <c r="C270" s="31"/>
      <c r="D270" s="32">
        <v>49.19</v>
      </c>
      <c r="E270" s="31"/>
      <c r="F270" s="33">
        <v>56.359947688993984</v>
      </c>
      <c r="I270" s="5">
        <f t="shared" si="24"/>
        <v>62.891200000000005</v>
      </c>
      <c r="J270" s="5">
        <f t="shared" si="24"/>
        <v>52.69</v>
      </c>
      <c r="K270" s="5">
        <f t="shared" si="24"/>
        <v>58.130404306698196</v>
      </c>
      <c r="M270">
        <f t="shared" si="25"/>
        <v>1</v>
      </c>
      <c r="N270">
        <f t="shared" si="26"/>
        <v>0</v>
      </c>
      <c r="O270">
        <f t="shared" si="27"/>
        <v>0</v>
      </c>
      <c r="Q270">
        <f t="shared" si="28"/>
        <v>0</v>
      </c>
      <c r="R270">
        <f t="shared" si="29"/>
        <v>1</v>
      </c>
      <c r="S270">
        <f t="shared" si="30"/>
        <v>0</v>
      </c>
    </row>
    <row r="271" spans="1:19" x14ac:dyDescent="0.25">
      <c r="A271" s="1">
        <v>43441</v>
      </c>
      <c r="B271" s="30">
        <v>71.8</v>
      </c>
      <c r="C271" s="31"/>
      <c r="D271" s="32">
        <v>47.69</v>
      </c>
      <c r="E271" s="31"/>
      <c r="F271" s="33">
        <v>56.119501296964607</v>
      </c>
      <c r="I271" s="5">
        <f t="shared" ref="I271:K334" si="31">I$3*I$7*($B271+I$6)+I$4*I$9*($D271+I$8)+I$5*I$11*($F271+I$10)</f>
        <v>66.055999999999997</v>
      </c>
      <c r="J271" s="5">
        <f t="shared" si="31"/>
        <v>51.19</v>
      </c>
      <c r="K271" s="5">
        <f t="shared" si="31"/>
        <v>58.640950389089383</v>
      </c>
      <c r="M271">
        <f t="shared" ref="M271:M334" si="32">IF(MAX($I271:$K271)=I271,1,0)</f>
        <v>1</v>
      </c>
      <c r="N271">
        <f t="shared" ref="N271:N334" si="33">IF(MAX($I271:$K271)=J271,1,0)</f>
        <v>0</v>
      </c>
      <c r="O271">
        <f t="shared" ref="O271:O334" si="34">IF(MAX($I271:$K271)=K271,1,0)</f>
        <v>0</v>
      </c>
      <c r="Q271">
        <f t="shared" ref="Q271:Q334" si="35">IF(MIN($I271:$K271)=I271,1,0)</f>
        <v>0</v>
      </c>
      <c r="R271">
        <f t="shared" ref="R271:R334" si="36">IF(MIN($I271:$K271)=J271,1,0)</f>
        <v>1</v>
      </c>
      <c r="S271">
        <f t="shared" ref="S271:S334" si="37">IF(MIN($I271:$K271)=K271,1,0)</f>
        <v>0</v>
      </c>
    </row>
    <row r="272" spans="1:19" x14ac:dyDescent="0.25">
      <c r="A272" s="1">
        <v>43448</v>
      </c>
      <c r="B272" s="30">
        <v>72.680000000000007</v>
      </c>
      <c r="C272" s="31"/>
      <c r="D272" s="32">
        <v>46.21</v>
      </c>
      <c r="E272" s="31"/>
      <c r="F272" s="33">
        <v>55.129966718972362</v>
      </c>
      <c r="I272" s="5">
        <f t="shared" si="31"/>
        <v>66.865600000000015</v>
      </c>
      <c r="J272" s="5">
        <f t="shared" si="31"/>
        <v>49.71</v>
      </c>
      <c r="K272" s="5">
        <f t="shared" si="31"/>
        <v>58.109450015691706</v>
      </c>
      <c r="M272">
        <f t="shared" si="32"/>
        <v>1</v>
      </c>
      <c r="N272">
        <f t="shared" si="33"/>
        <v>0</v>
      </c>
      <c r="O272">
        <f t="shared" si="34"/>
        <v>0</v>
      </c>
      <c r="Q272">
        <f t="shared" si="35"/>
        <v>0</v>
      </c>
      <c r="R272">
        <f t="shared" si="36"/>
        <v>1</v>
      </c>
      <c r="S272">
        <f t="shared" si="37"/>
        <v>0</v>
      </c>
    </row>
    <row r="273" spans="1:19" x14ac:dyDescent="0.25">
      <c r="A273" s="1">
        <v>43455</v>
      </c>
      <c r="B273" s="30">
        <v>71.13</v>
      </c>
      <c r="C273" s="31"/>
      <c r="D273" s="32">
        <v>44.71</v>
      </c>
      <c r="E273" s="31"/>
      <c r="F273" s="33">
        <v>53.317640289626141</v>
      </c>
      <c r="I273" s="5">
        <f t="shared" si="31"/>
        <v>65.439599999999999</v>
      </c>
      <c r="J273" s="5">
        <f t="shared" si="31"/>
        <v>48.21</v>
      </c>
      <c r="K273" s="5">
        <f t="shared" si="31"/>
        <v>56.541652086887837</v>
      </c>
      <c r="M273">
        <f t="shared" si="32"/>
        <v>1</v>
      </c>
      <c r="N273">
        <f t="shared" si="33"/>
        <v>0</v>
      </c>
      <c r="O273">
        <f t="shared" si="34"/>
        <v>0</v>
      </c>
      <c r="Q273">
        <f t="shared" si="35"/>
        <v>0</v>
      </c>
      <c r="R273">
        <f t="shared" si="36"/>
        <v>1</v>
      </c>
      <c r="S273">
        <f t="shared" si="37"/>
        <v>0</v>
      </c>
    </row>
    <row r="274" spans="1:19" x14ac:dyDescent="0.25">
      <c r="A274" s="1">
        <v>43462</v>
      </c>
      <c r="B274" s="30">
        <v>70.510000000000005</v>
      </c>
      <c r="C274" s="31"/>
      <c r="D274" s="32">
        <v>44.71</v>
      </c>
      <c r="E274" s="31"/>
      <c r="F274" s="33">
        <v>53.196596226429889</v>
      </c>
      <c r="I274" s="5">
        <f t="shared" si="31"/>
        <v>64.869200000000006</v>
      </c>
      <c r="J274" s="5">
        <f t="shared" si="31"/>
        <v>48.21</v>
      </c>
      <c r="K274" s="5">
        <f t="shared" si="31"/>
        <v>56.305698867928967</v>
      </c>
      <c r="M274">
        <f t="shared" si="32"/>
        <v>1</v>
      </c>
      <c r="N274">
        <f t="shared" si="33"/>
        <v>0</v>
      </c>
      <c r="O274">
        <f t="shared" si="34"/>
        <v>0</v>
      </c>
      <c r="Q274">
        <f t="shared" si="35"/>
        <v>0</v>
      </c>
      <c r="R274">
        <f t="shared" si="36"/>
        <v>1</v>
      </c>
      <c r="S274">
        <f t="shared" si="37"/>
        <v>0</v>
      </c>
    </row>
    <row r="275" spans="1:19" x14ac:dyDescent="0.25">
      <c r="A275" s="1">
        <v>43469</v>
      </c>
      <c r="B275" s="30">
        <v>69.959999999999994</v>
      </c>
      <c r="C275" s="31"/>
      <c r="D275" s="32">
        <v>47.01</v>
      </c>
      <c r="E275" s="31"/>
      <c r="F275" s="33">
        <v>54.500550277166582</v>
      </c>
      <c r="I275" s="5">
        <f t="shared" si="31"/>
        <v>64.363199999999992</v>
      </c>
      <c r="J275" s="5">
        <f t="shared" si="31"/>
        <v>50.51</v>
      </c>
      <c r="K275" s="5">
        <f t="shared" si="31"/>
        <v>57.324785083149976</v>
      </c>
      <c r="M275">
        <f t="shared" si="32"/>
        <v>1</v>
      </c>
      <c r="N275">
        <f t="shared" si="33"/>
        <v>0</v>
      </c>
      <c r="O275">
        <f t="shared" si="34"/>
        <v>0</v>
      </c>
      <c r="Q275">
        <f t="shared" si="35"/>
        <v>0</v>
      </c>
      <c r="R275">
        <f t="shared" si="36"/>
        <v>1</v>
      </c>
      <c r="S275">
        <f t="shared" si="37"/>
        <v>0</v>
      </c>
    </row>
    <row r="276" spans="1:19" x14ac:dyDescent="0.25">
      <c r="A276" s="1">
        <v>43476</v>
      </c>
      <c r="B276" s="30">
        <v>70.36</v>
      </c>
      <c r="C276" s="31"/>
      <c r="D276" s="32">
        <v>51.01</v>
      </c>
      <c r="E276" s="31"/>
      <c r="F276" s="33">
        <v>57.208906530918263</v>
      </c>
      <c r="I276" s="5">
        <f t="shared" si="31"/>
        <v>64.731200000000001</v>
      </c>
      <c r="J276" s="5">
        <f t="shared" si="31"/>
        <v>54.51</v>
      </c>
      <c r="K276" s="5">
        <f t="shared" si="31"/>
        <v>59.666091959275477</v>
      </c>
      <c r="M276">
        <f t="shared" si="32"/>
        <v>1</v>
      </c>
      <c r="N276">
        <f t="shared" si="33"/>
        <v>0</v>
      </c>
      <c r="O276">
        <f t="shared" si="34"/>
        <v>0</v>
      </c>
      <c r="Q276">
        <f t="shared" si="35"/>
        <v>0</v>
      </c>
      <c r="R276">
        <f t="shared" si="36"/>
        <v>1</v>
      </c>
      <c r="S276">
        <f t="shared" si="37"/>
        <v>0</v>
      </c>
    </row>
    <row r="277" spans="1:19" x14ac:dyDescent="0.25">
      <c r="A277" s="1">
        <v>43483</v>
      </c>
      <c r="B277" s="30">
        <v>70.25</v>
      </c>
      <c r="C277" s="31"/>
      <c r="D277" s="32">
        <v>51.95</v>
      </c>
      <c r="E277" s="31"/>
      <c r="F277" s="33">
        <v>58.070932287430303</v>
      </c>
      <c r="I277" s="5">
        <f t="shared" si="31"/>
        <v>64.63000000000001</v>
      </c>
      <c r="J277" s="5">
        <f t="shared" si="31"/>
        <v>55.45</v>
      </c>
      <c r="K277" s="5">
        <f t="shared" si="31"/>
        <v>60.218279686229089</v>
      </c>
      <c r="M277">
        <f t="shared" si="32"/>
        <v>1</v>
      </c>
      <c r="N277">
        <f t="shared" si="33"/>
        <v>0</v>
      </c>
      <c r="O277">
        <f t="shared" si="34"/>
        <v>0</v>
      </c>
      <c r="Q277">
        <f t="shared" si="35"/>
        <v>0</v>
      </c>
      <c r="R277">
        <f t="shared" si="36"/>
        <v>1</v>
      </c>
      <c r="S277">
        <f t="shared" si="37"/>
        <v>0</v>
      </c>
    </row>
    <row r="278" spans="1:19" x14ac:dyDescent="0.25">
      <c r="A278" s="1">
        <v>43490</v>
      </c>
      <c r="B278" s="30">
        <v>68.819999999999993</v>
      </c>
      <c r="C278" s="31"/>
      <c r="D278" s="32">
        <v>52.05</v>
      </c>
      <c r="E278" s="31"/>
      <c r="F278" s="33">
        <v>58.216625262718793</v>
      </c>
      <c r="I278" s="5">
        <f t="shared" si="31"/>
        <v>63.314399999999999</v>
      </c>
      <c r="J278" s="5">
        <f t="shared" si="31"/>
        <v>55.55</v>
      </c>
      <c r="K278" s="5">
        <f t="shared" si="31"/>
        <v>59.836527578815634</v>
      </c>
      <c r="M278">
        <f t="shared" si="32"/>
        <v>1</v>
      </c>
      <c r="N278">
        <f t="shared" si="33"/>
        <v>0</v>
      </c>
      <c r="O278">
        <f t="shared" si="34"/>
        <v>0</v>
      </c>
      <c r="Q278">
        <f t="shared" si="35"/>
        <v>0</v>
      </c>
      <c r="R278">
        <f t="shared" si="36"/>
        <v>1</v>
      </c>
      <c r="S278">
        <f t="shared" si="37"/>
        <v>0</v>
      </c>
    </row>
    <row r="279" spans="1:19" x14ac:dyDescent="0.25">
      <c r="A279" s="1">
        <v>43497</v>
      </c>
      <c r="B279" s="30">
        <v>67.84</v>
      </c>
      <c r="C279" s="31"/>
      <c r="D279" s="32">
        <v>50.82</v>
      </c>
      <c r="E279" s="31"/>
      <c r="F279" s="33">
        <v>57.413703035075429</v>
      </c>
      <c r="I279" s="5">
        <f t="shared" si="31"/>
        <v>62.412800000000004</v>
      </c>
      <c r="J279" s="5">
        <f t="shared" si="31"/>
        <v>54.32</v>
      </c>
      <c r="K279" s="5">
        <f t="shared" si="31"/>
        <v>58.849590910522622</v>
      </c>
      <c r="M279">
        <f t="shared" si="32"/>
        <v>1</v>
      </c>
      <c r="N279">
        <f t="shared" si="33"/>
        <v>0</v>
      </c>
      <c r="O279">
        <f t="shared" si="34"/>
        <v>0</v>
      </c>
      <c r="Q279">
        <f t="shared" si="35"/>
        <v>0</v>
      </c>
      <c r="R279">
        <f t="shared" si="36"/>
        <v>1</v>
      </c>
      <c r="S279">
        <f t="shared" si="37"/>
        <v>0</v>
      </c>
    </row>
    <row r="280" spans="1:19" x14ac:dyDescent="0.25">
      <c r="A280" s="1">
        <v>43504</v>
      </c>
      <c r="B280" s="30">
        <v>65.98</v>
      </c>
      <c r="C280" s="31"/>
      <c r="D280" s="32">
        <v>49.56</v>
      </c>
      <c r="E280" s="31"/>
      <c r="F280" s="33">
        <v>56.138935081752919</v>
      </c>
      <c r="I280" s="5">
        <f t="shared" si="31"/>
        <v>60.701600000000006</v>
      </c>
      <c r="J280" s="5">
        <f t="shared" si="31"/>
        <v>53.06</v>
      </c>
      <c r="K280" s="5">
        <f t="shared" si="31"/>
        <v>57.427240524525878</v>
      </c>
      <c r="M280">
        <f t="shared" si="32"/>
        <v>1</v>
      </c>
      <c r="N280">
        <f t="shared" si="33"/>
        <v>0</v>
      </c>
      <c r="O280">
        <f t="shared" si="34"/>
        <v>0</v>
      </c>
      <c r="Q280">
        <f t="shared" si="35"/>
        <v>0</v>
      </c>
      <c r="R280">
        <f t="shared" si="36"/>
        <v>1</v>
      </c>
      <c r="S280">
        <f t="shared" si="37"/>
        <v>0</v>
      </c>
    </row>
    <row r="281" spans="1:19" x14ac:dyDescent="0.25">
      <c r="A281" s="1">
        <v>43511</v>
      </c>
      <c r="B281" s="30">
        <v>64.069999999999993</v>
      </c>
      <c r="C281" s="31"/>
      <c r="D281" s="32">
        <v>48.19</v>
      </c>
      <c r="E281" s="31"/>
      <c r="F281" s="33">
        <v>54.743194353096513</v>
      </c>
      <c r="I281" s="5">
        <f t="shared" si="31"/>
        <v>58.944399999999995</v>
      </c>
      <c r="J281" s="5">
        <f t="shared" si="31"/>
        <v>51.69</v>
      </c>
      <c r="K281" s="5">
        <f t="shared" si="31"/>
        <v>55.913998305928956</v>
      </c>
      <c r="M281">
        <f t="shared" si="32"/>
        <v>1</v>
      </c>
      <c r="N281">
        <f t="shared" si="33"/>
        <v>0</v>
      </c>
      <c r="O281">
        <f t="shared" si="34"/>
        <v>0</v>
      </c>
      <c r="Q281">
        <f t="shared" si="35"/>
        <v>0</v>
      </c>
      <c r="R281">
        <f t="shared" si="36"/>
        <v>1</v>
      </c>
      <c r="S281">
        <f t="shared" si="37"/>
        <v>0</v>
      </c>
    </row>
    <row r="282" spans="1:19" x14ac:dyDescent="0.25">
      <c r="A282" s="1">
        <v>43518</v>
      </c>
      <c r="B282" s="30">
        <v>60.38</v>
      </c>
      <c r="C282" s="31"/>
      <c r="D282" s="32">
        <v>47.35</v>
      </c>
      <c r="E282" s="31"/>
      <c r="F282" s="33">
        <v>53.125220496851213</v>
      </c>
      <c r="I282" s="5">
        <f t="shared" si="31"/>
        <v>55.549600000000005</v>
      </c>
      <c r="J282" s="5">
        <f t="shared" si="31"/>
        <v>50.85</v>
      </c>
      <c r="K282" s="5">
        <f t="shared" si="31"/>
        <v>53.94642614905537</v>
      </c>
      <c r="M282">
        <f t="shared" si="32"/>
        <v>1</v>
      </c>
      <c r="N282">
        <f t="shared" si="33"/>
        <v>0</v>
      </c>
      <c r="O282">
        <f t="shared" si="34"/>
        <v>0</v>
      </c>
      <c r="Q282">
        <f t="shared" si="35"/>
        <v>0</v>
      </c>
      <c r="R282">
        <f t="shared" si="36"/>
        <v>1</v>
      </c>
      <c r="S282">
        <f t="shared" si="37"/>
        <v>0</v>
      </c>
    </row>
    <row r="283" spans="1:19" x14ac:dyDescent="0.25">
      <c r="A283" s="1">
        <v>43525</v>
      </c>
      <c r="B283" s="30">
        <v>60.77</v>
      </c>
      <c r="C283" s="31"/>
      <c r="D283" s="32">
        <v>45.24</v>
      </c>
      <c r="E283" s="31"/>
      <c r="F283" s="33">
        <v>51.930264520301044</v>
      </c>
      <c r="I283" s="5">
        <f t="shared" si="31"/>
        <v>55.908400000000007</v>
      </c>
      <c r="J283" s="5">
        <f t="shared" si="31"/>
        <v>48.74</v>
      </c>
      <c r="K283" s="5">
        <f t="shared" si="31"/>
        <v>52.975019356090314</v>
      </c>
      <c r="M283">
        <f t="shared" si="32"/>
        <v>1</v>
      </c>
      <c r="N283">
        <f t="shared" si="33"/>
        <v>0</v>
      </c>
      <c r="O283">
        <f t="shared" si="34"/>
        <v>0</v>
      </c>
      <c r="Q283">
        <f t="shared" si="35"/>
        <v>0</v>
      </c>
      <c r="R283">
        <f t="shared" si="36"/>
        <v>1</v>
      </c>
      <c r="S283">
        <f t="shared" si="37"/>
        <v>0</v>
      </c>
    </row>
    <row r="284" spans="1:19" x14ac:dyDescent="0.25">
      <c r="A284" s="1">
        <v>43532</v>
      </c>
      <c r="B284" s="30">
        <v>63.57</v>
      </c>
      <c r="C284" s="31"/>
      <c r="D284" s="32">
        <v>45.13</v>
      </c>
      <c r="E284" s="31"/>
      <c r="F284" s="33">
        <v>51.979912338894295</v>
      </c>
      <c r="I284" s="5">
        <f t="shared" si="31"/>
        <v>58.484400000000001</v>
      </c>
      <c r="J284" s="5">
        <f t="shared" si="31"/>
        <v>48.63</v>
      </c>
      <c r="K284" s="5">
        <f t="shared" si="31"/>
        <v>53.853013701668289</v>
      </c>
      <c r="M284">
        <f t="shared" si="32"/>
        <v>1</v>
      </c>
      <c r="N284">
        <f t="shared" si="33"/>
        <v>0</v>
      </c>
      <c r="O284">
        <f t="shared" si="34"/>
        <v>0</v>
      </c>
      <c r="Q284">
        <f t="shared" si="35"/>
        <v>0</v>
      </c>
      <c r="R284">
        <f t="shared" si="36"/>
        <v>1</v>
      </c>
      <c r="S284">
        <f t="shared" si="37"/>
        <v>0</v>
      </c>
    </row>
    <row r="285" spans="1:19" x14ac:dyDescent="0.25">
      <c r="A285" s="1">
        <v>43539</v>
      </c>
      <c r="B285" s="30">
        <v>67.92</v>
      </c>
      <c r="C285" s="31"/>
      <c r="D285" s="32">
        <v>51.75</v>
      </c>
      <c r="E285" s="31"/>
      <c r="F285" s="33">
        <v>56.544197481831951</v>
      </c>
      <c r="I285" s="5">
        <f t="shared" si="31"/>
        <v>62.486400000000003</v>
      </c>
      <c r="J285" s="5">
        <f t="shared" si="31"/>
        <v>55.25</v>
      </c>
      <c r="K285" s="5">
        <f t="shared" si="31"/>
        <v>58.939999244549583</v>
      </c>
      <c r="M285">
        <f t="shared" si="32"/>
        <v>1</v>
      </c>
      <c r="N285">
        <f t="shared" si="33"/>
        <v>0</v>
      </c>
      <c r="O285">
        <f t="shared" si="34"/>
        <v>0</v>
      </c>
      <c r="Q285">
        <f t="shared" si="35"/>
        <v>0</v>
      </c>
      <c r="R285">
        <f t="shared" si="36"/>
        <v>1</v>
      </c>
      <c r="S285">
        <f t="shared" si="37"/>
        <v>0</v>
      </c>
    </row>
    <row r="286" spans="1:19" x14ac:dyDescent="0.25">
      <c r="A286" s="1">
        <v>43546</v>
      </c>
      <c r="B286" s="30">
        <v>74.92</v>
      </c>
      <c r="C286" s="31"/>
      <c r="D286" s="32">
        <v>62.56</v>
      </c>
      <c r="E286" s="31"/>
      <c r="F286" s="33">
        <v>64.971075445972957</v>
      </c>
      <c r="I286" s="5">
        <f t="shared" si="31"/>
        <v>68.926400000000001</v>
      </c>
      <c r="J286" s="5">
        <f t="shared" si="31"/>
        <v>66.06</v>
      </c>
      <c r="K286" s="5">
        <f t="shared" si="31"/>
        <v>67.505562633791897</v>
      </c>
      <c r="M286">
        <f t="shared" si="32"/>
        <v>1</v>
      </c>
      <c r="N286">
        <f t="shared" si="33"/>
        <v>0</v>
      </c>
      <c r="O286">
        <f t="shared" si="34"/>
        <v>0</v>
      </c>
      <c r="Q286">
        <f t="shared" si="35"/>
        <v>0</v>
      </c>
      <c r="R286">
        <f t="shared" si="36"/>
        <v>1</v>
      </c>
      <c r="S286">
        <f t="shared" si="37"/>
        <v>0</v>
      </c>
    </row>
    <row r="287" spans="1:19" x14ac:dyDescent="0.25">
      <c r="A287" s="1">
        <v>43553</v>
      </c>
      <c r="B287" s="30">
        <v>81.09</v>
      </c>
      <c r="C287" s="31"/>
      <c r="D287" s="32">
        <v>74.69</v>
      </c>
      <c r="E287" s="31"/>
      <c r="F287" s="33">
        <v>75.797939777353307</v>
      </c>
      <c r="I287" s="5">
        <f t="shared" si="31"/>
        <v>74.602800000000002</v>
      </c>
      <c r="J287" s="5">
        <f t="shared" si="31"/>
        <v>78.19</v>
      </c>
      <c r="K287" s="5">
        <f t="shared" si="31"/>
        <v>76.985861933205996</v>
      </c>
      <c r="M287">
        <f t="shared" si="32"/>
        <v>0</v>
      </c>
      <c r="N287">
        <f t="shared" si="33"/>
        <v>1</v>
      </c>
      <c r="O287">
        <f t="shared" si="34"/>
        <v>0</v>
      </c>
      <c r="Q287">
        <f t="shared" si="35"/>
        <v>1</v>
      </c>
      <c r="R287">
        <f t="shared" si="36"/>
        <v>0</v>
      </c>
      <c r="S287">
        <f t="shared" si="37"/>
        <v>0</v>
      </c>
    </row>
    <row r="288" spans="1:19" x14ac:dyDescent="0.25">
      <c r="A288" s="1">
        <v>43560</v>
      </c>
      <c r="B288" s="30">
        <v>81.64</v>
      </c>
      <c r="C288" s="31"/>
      <c r="D288" s="32">
        <v>76.209999999999994</v>
      </c>
      <c r="E288" s="31"/>
      <c r="F288" s="33">
        <v>78.675850808087432</v>
      </c>
      <c r="I288" s="5">
        <f t="shared" si="31"/>
        <v>75.108800000000002</v>
      </c>
      <c r="J288" s="5">
        <f t="shared" si="31"/>
        <v>79.709999999999994</v>
      </c>
      <c r="K288" s="5">
        <f t="shared" si="31"/>
        <v>78.558335242426224</v>
      </c>
      <c r="M288">
        <f t="shared" si="32"/>
        <v>0</v>
      </c>
      <c r="N288">
        <f t="shared" si="33"/>
        <v>1</v>
      </c>
      <c r="O288">
        <f t="shared" si="34"/>
        <v>0</v>
      </c>
      <c r="Q288">
        <f t="shared" si="35"/>
        <v>1</v>
      </c>
      <c r="R288">
        <f t="shared" si="36"/>
        <v>0</v>
      </c>
      <c r="S288">
        <f t="shared" si="37"/>
        <v>0</v>
      </c>
    </row>
    <row r="289" spans="1:19" x14ac:dyDescent="0.25">
      <c r="A289" s="1">
        <v>43567</v>
      </c>
      <c r="B289" s="30">
        <v>84.1</v>
      </c>
      <c r="C289" s="31"/>
      <c r="D289" s="32">
        <v>75.84</v>
      </c>
      <c r="E289" s="31"/>
      <c r="F289" s="33">
        <v>79.567032729823978</v>
      </c>
      <c r="I289" s="5">
        <f t="shared" si="31"/>
        <v>77.372</v>
      </c>
      <c r="J289" s="5">
        <f t="shared" si="31"/>
        <v>79.34</v>
      </c>
      <c r="K289" s="5">
        <f t="shared" si="31"/>
        <v>79.488309818947201</v>
      </c>
      <c r="M289">
        <f t="shared" si="32"/>
        <v>0</v>
      </c>
      <c r="N289">
        <f t="shared" si="33"/>
        <v>0</v>
      </c>
      <c r="O289">
        <f t="shared" si="34"/>
        <v>1</v>
      </c>
      <c r="Q289">
        <f t="shared" si="35"/>
        <v>1</v>
      </c>
      <c r="R289">
        <f t="shared" si="36"/>
        <v>0</v>
      </c>
      <c r="S289">
        <f t="shared" si="37"/>
        <v>0</v>
      </c>
    </row>
    <row r="290" spans="1:19" x14ac:dyDescent="0.25">
      <c r="A290" s="1">
        <v>43574</v>
      </c>
      <c r="B290" s="30">
        <v>87.13</v>
      </c>
      <c r="C290" s="31"/>
      <c r="D290" s="32">
        <v>79</v>
      </c>
      <c r="E290" s="31"/>
      <c r="F290" s="33">
        <v>81.543901216073635</v>
      </c>
      <c r="I290" s="5">
        <f t="shared" si="31"/>
        <v>80.159599999999998</v>
      </c>
      <c r="J290" s="5">
        <f t="shared" si="31"/>
        <v>82.5</v>
      </c>
      <c r="K290" s="5">
        <f t="shared" si="31"/>
        <v>82.163030364822092</v>
      </c>
      <c r="M290">
        <f t="shared" si="32"/>
        <v>0</v>
      </c>
      <c r="N290">
        <f t="shared" si="33"/>
        <v>1</v>
      </c>
      <c r="O290">
        <f t="shared" si="34"/>
        <v>0</v>
      </c>
      <c r="Q290">
        <f t="shared" si="35"/>
        <v>1</v>
      </c>
      <c r="R290">
        <f t="shared" si="36"/>
        <v>0</v>
      </c>
      <c r="S290">
        <f t="shared" si="37"/>
        <v>0</v>
      </c>
    </row>
    <row r="291" spans="1:19" x14ac:dyDescent="0.25">
      <c r="A291" s="1">
        <v>43581</v>
      </c>
      <c r="B291" s="30">
        <v>86.35</v>
      </c>
      <c r="C291" s="31"/>
      <c r="D291" s="32">
        <v>81.400000000000006</v>
      </c>
      <c r="E291" s="31"/>
      <c r="F291" s="33">
        <v>83.457438601337159</v>
      </c>
      <c r="I291" s="5">
        <f t="shared" si="31"/>
        <v>79.441999999999993</v>
      </c>
      <c r="J291" s="5">
        <f t="shared" si="31"/>
        <v>84.9</v>
      </c>
      <c r="K291" s="5">
        <f t="shared" si="31"/>
        <v>83.325931580401146</v>
      </c>
      <c r="M291">
        <f t="shared" si="32"/>
        <v>0</v>
      </c>
      <c r="N291">
        <f t="shared" si="33"/>
        <v>1</v>
      </c>
      <c r="O291">
        <f t="shared" si="34"/>
        <v>0</v>
      </c>
      <c r="Q291">
        <f t="shared" si="35"/>
        <v>1</v>
      </c>
      <c r="R291">
        <f t="shared" si="36"/>
        <v>0</v>
      </c>
      <c r="S291">
        <f t="shared" si="37"/>
        <v>0</v>
      </c>
    </row>
    <row r="292" spans="1:19" x14ac:dyDescent="0.25">
      <c r="A292" s="1">
        <v>43588</v>
      </c>
      <c r="B292" s="30">
        <v>83.03</v>
      </c>
      <c r="C292" s="31"/>
      <c r="D292" s="32">
        <v>81.25</v>
      </c>
      <c r="E292" s="31"/>
      <c r="F292" s="33">
        <v>82.815132096025152</v>
      </c>
      <c r="I292" s="5">
        <f t="shared" si="31"/>
        <v>76.387600000000006</v>
      </c>
      <c r="J292" s="5">
        <f t="shared" si="31"/>
        <v>84.75</v>
      </c>
      <c r="K292" s="5">
        <f t="shared" si="31"/>
        <v>82.011699628807548</v>
      </c>
      <c r="M292">
        <f t="shared" si="32"/>
        <v>0</v>
      </c>
      <c r="N292">
        <f t="shared" si="33"/>
        <v>1</v>
      </c>
      <c r="O292">
        <f t="shared" si="34"/>
        <v>0</v>
      </c>
      <c r="Q292">
        <f t="shared" si="35"/>
        <v>1</v>
      </c>
      <c r="R292">
        <f t="shared" si="36"/>
        <v>0</v>
      </c>
      <c r="S292">
        <f t="shared" si="37"/>
        <v>0</v>
      </c>
    </row>
    <row r="293" spans="1:19" x14ac:dyDescent="0.25">
      <c r="A293" s="1">
        <v>43595</v>
      </c>
      <c r="B293" s="30">
        <v>85.3</v>
      </c>
      <c r="C293" s="31"/>
      <c r="D293" s="32">
        <v>80.650000000000006</v>
      </c>
      <c r="E293" s="31"/>
      <c r="F293" s="33">
        <v>83.044067466728009</v>
      </c>
      <c r="I293" s="5">
        <f t="shared" si="31"/>
        <v>78.475999999999999</v>
      </c>
      <c r="J293" s="5">
        <f t="shared" si="31"/>
        <v>84.15</v>
      </c>
      <c r="K293" s="5">
        <f t="shared" si="31"/>
        <v>82.601320240018396</v>
      </c>
      <c r="M293">
        <f t="shared" si="32"/>
        <v>0</v>
      </c>
      <c r="N293">
        <f t="shared" si="33"/>
        <v>1</v>
      </c>
      <c r="O293">
        <f t="shared" si="34"/>
        <v>0</v>
      </c>
      <c r="Q293">
        <f t="shared" si="35"/>
        <v>1</v>
      </c>
      <c r="R293">
        <f t="shared" si="36"/>
        <v>0</v>
      </c>
      <c r="S293">
        <f t="shared" si="37"/>
        <v>0</v>
      </c>
    </row>
    <row r="294" spans="1:19" x14ac:dyDescent="0.25">
      <c r="A294" s="1">
        <v>43602</v>
      </c>
      <c r="B294" s="30">
        <v>87.02</v>
      </c>
      <c r="C294" s="31"/>
      <c r="D294" s="32">
        <v>82.63</v>
      </c>
      <c r="E294" s="31"/>
      <c r="F294" s="33">
        <v>84.587538697607414</v>
      </c>
      <c r="I294" s="5">
        <f t="shared" si="31"/>
        <v>80.058400000000006</v>
      </c>
      <c r="J294" s="5">
        <f t="shared" si="31"/>
        <v>86.13</v>
      </c>
      <c r="K294" s="5">
        <f t="shared" si="31"/>
        <v>84.311201609282222</v>
      </c>
      <c r="M294">
        <f t="shared" si="32"/>
        <v>0</v>
      </c>
      <c r="N294">
        <f t="shared" si="33"/>
        <v>1</v>
      </c>
      <c r="O294">
        <f t="shared" si="34"/>
        <v>0</v>
      </c>
      <c r="Q294">
        <f t="shared" si="35"/>
        <v>1</v>
      </c>
      <c r="R294">
        <f t="shared" si="36"/>
        <v>0</v>
      </c>
      <c r="S294">
        <f t="shared" si="37"/>
        <v>0</v>
      </c>
    </row>
    <row r="295" spans="1:19" x14ac:dyDescent="0.25">
      <c r="A295" s="1">
        <v>43609</v>
      </c>
      <c r="B295" s="30">
        <v>84.86</v>
      </c>
      <c r="C295" s="31"/>
      <c r="D295" s="32">
        <v>81</v>
      </c>
      <c r="E295" s="31"/>
      <c r="F295" s="33">
        <v>83.312019901405733</v>
      </c>
      <c r="I295" s="5">
        <f t="shared" si="31"/>
        <v>78.071200000000005</v>
      </c>
      <c r="J295" s="5">
        <f t="shared" si="31"/>
        <v>84.5</v>
      </c>
      <c r="K295" s="5">
        <f t="shared" si="31"/>
        <v>82.662525970421726</v>
      </c>
      <c r="M295">
        <f t="shared" si="32"/>
        <v>0</v>
      </c>
      <c r="N295">
        <f t="shared" si="33"/>
        <v>1</v>
      </c>
      <c r="O295">
        <f t="shared" si="34"/>
        <v>0</v>
      </c>
      <c r="Q295">
        <f t="shared" si="35"/>
        <v>1</v>
      </c>
      <c r="R295">
        <f t="shared" si="36"/>
        <v>0</v>
      </c>
      <c r="S295">
        <f t="shared" si="37"/>
        <v>0</v>
      </c>
    </row>
    <row r="296" spans="1:19" x14ac:dyDescent="0.25">
      <c r="A296" s="1">
        <v>43616</v>
      </c>
      <c r="B296" s="30">
        <v>83.65</v>
      </c>
      <c r="C296" s="31"/>
      <c r="D296" s="32">
        <v>77.849999999999994</v>
      </c>
      <c r="E296" s="31"/>
      <c r="F296" s="33">
        <v>81.279859779321896</v>
      </c>
      <c r="I296" s="5">
        <f t="shared" si="31"/>
        <v>76.958000000000013</v>
      </c>
      <c r="J296" s="5">
        <f t="shared" si="31"/>
        <v>81.349999999999994</v>
      </c>
      <c r="K296" s="5">
        <f t="shared" si="31"/>
        <v>80.560757933796566</v>
      </c>
      <c r="M296">
        <f t="shared" si="32"/>
        <v>0</v>
      </c>
      <c r="N296">
        <f t="shared" si="33"/>
        <v>1</v>
      </c>
      <c r="O296">
        <f t="shared" si="34"/>
        <v>0</v>
      </c>
      <c r="Q296">
        <f t="shared" si="35"/>
        <v>1</v>
      </c>
      <c r="R296">
        <f t="shared" si="36"/>
        <v>0</v>
      </c>
      <c r="S296">
        <f t="shared" si="37"/>
        <v>0</v>
      </c>
    </row>
    <row r="297" spans="1:19" x14ac:dyDescent="0.25">
      <c r="A297" s="1">
        <v>43623</v>
      </c>
      <c r="B297" s="30">
        <v>83.59</v>
      </c>
      <c r="C297" s="31"/>
      <c r="D297" s="32">
        <v>76.58</v>
      </c>
      <c r="E297" s="31"/>
      <c r="F297" s="33">
        <v>79.952486396204506</v>
      </c>
      <c r="I297" s="5">
        <f t="shared" si="31"/>
        <v>76.902800000000013</v>
      </c>
      <c r="J297" s="5">
        <f t="shared" si="31"/>
        <v>80.08</v>
      </c>
      <c r="K297" s="5">
        <f t="shared" si="31"/>
        <v>79.698725918861356</v>
      </c>
      <c r="M297">
        <f t="shared" si="32"/>
        <v>0</v>
      </c>
      <c r="N297">
        <f t="shared" si="33"/>
        <v>1</v>
      </c>
      <c r="O297">
        <f t="shared" si="34"/>
        <v>0</v>
      </c>
      <c r="Q297">
        <f t="shared" si="35"/>
        <v>1</v>
      </c>
      <c r="R297">
        <f t="shared" si="36"/>
        <v>0</v>
      </c>
      <c r="S297">
        <f t="shared" si="37"/>
        <v>0</v>
      </c>
    </row>
    <row r="298" spans="1:19" x14ac:dyDescent="0.25">
      <c r="A298" s="1">
        <v>43630</v>
      </c>
      <c r="B298" s="30">
        <v>83.31</v>
      </c>
      <c r="C298" s="31"/>
      <c r="D298" s="32">
        <v>76.069999999999993</v>
      </c>
      <c r="E298" s="31"/>
      <c r="F298" s="33">
        <v>79.266931374765932</v>
      </c>
      <c r="I298" s="5">
        <f t="shared" si="31"/>
        <v>76.645200000000003</v>
      </c>
      <c r="J298" s="5">
        <f t="shared" si="31"/>
        <v>79.569999999999993</v>
      </c>
      <c r="K298" s="5">
        <f t="shared" si="31"/>
        <v>79.224399412429776</v>
      </c>
      <c r="M298">
        <f t="shared" si="32"/>
        <v>0</v>
      </c>
      <c r="N298">
        <f t="shared" si="33"/>
        <v>1</v>
      </c>
      <c r="O298">
        <f t="shared" si="34"/>
        <v>0</v>
      </c>
      <c r="Q298">
        <f t="shared" si="35"/>
        <v>1</v>
      </c>
      <c r="R298">
        <f t="shared" si="36"/>
        <v>0</v>
      </c>
      <c r="S298">
        <f t="shared" si="37"/>
        <v>0</v>
      </c>
    </row>
    <row r="299" spans="1:19" x14ac:dyDescent="0.25">
      <c r="A299" s="1">
        <v>43637</v>
      </c>
      <c r="B299" s="30">
        <v>79.2</v>
      </c>
      <c r="C299" s="31"/>
      <c r="D299" s="32">
        <v>77.010000000000005</v>
      </c>
      <c r="E299" s="31"/>
      <c r="F299" s="33">
        <v>78.65079348100808</v>
      </c>
      <c r="I299" s="5">
        <f t="shared" si="31"/>
        <v>72.864000000000004</v>
      </c>
      <c r="J299" s="5">
        <f t="shared" si="31"/>
        <v>80.510000000000005</v>
      </c>
      <c r="K299" s="5">
        <f t="shared" si="31"/>
        <v>78.045138044302433</v>
      </c>
      <c r="M299">
        <f t="shared" si="32"/>
        <v>0</v>
      </c>
      <c r="N299">
        <f t="shared" si="33"/>
        <v>1</v>
      </c>
      <c r="O299">
        <f t="shared" si="34"/>
        <v>0</v>
      </c>
      <c r="Q299">
        <f t="shared" si="35"/>
        <v>1</v>
      </c>
      <c r="R299">
        <f t="shared" si="36"/>
        <v>0</v>
      </c>
      <c r="S299">
        <f t="shared" si="37"/>
        <v>0</v>
      </c>
    </row>
    <row r="300" spans="1:19" x14ac:dyDescent="0.25">
      <c r="A300" s="1">
        <v>43644</v>
      </c>
      <c r="B300" s="30">
        <v>74.98</v>
      </c>
      <c r="C300" s="31"/>
      <c r="D300" s="32">
        <v>70.849999999999994</v>
      </c>
      <c r="E300" s="31"/>
      <c r="F300" s="33">
        <v>74.967554140819317</v>
      </c>
      <c r="I300" s="5">
        <f t="shared" si="31"/>
        <v>68.9816</v>
      </c>
      <c r="J300" s="5">
        <f t="shared" si="31"/>
        <v>74.349999999999994</v>
      </c>
      <c r="K300" s="5">
        <f t="shared" si="31"/>
        <v>73.425326242245788</v>
      </c>
      <c r="M300">
        <f t="shared" si="32"/>
        <v>0</v>
      </c>
      <c r="N300">
        <f t="shared" si="33"/>
        <v>1</v>
      </c>
      <c r="O300">
        <f t="shared" si="34"/>
        <v>0</v>
      </c>
      <c r="Q300">
        <f t="shared" si="35"/>
        <v>1</v>
      </c>
      <c r="R300">
        <f t="shared" si="36"/>
        <v>0</v>
      </c>
      <c r="S300">
        <f t="shared" si="37"/>
        <v>0</v>
      </c>
    </row>
    <row r="301" spans="1:19" x14ac:dyDescent="0.25">
      <c r="A301" s="1">
        <v>43651</v>
      </c>
      <c r="B301" s="30">
        <v>72.790000000000006</v>
      </c>
      <c r="C301" s="31"/>
      <c r="D301" s="32">
        <v>68.180000000000007</v>
      </c>
      <c r="E301" s="31"/>
      <c r="F301" s="33">
        <v>71.917604942737015</v>
      </c>
      <c r="I301" s="5">
        <f t="shared" si="31"/>
        <v>66.966800000000006</v>
      </c>
      <c r="J301" s="5">
        <f t="shared" si="31"/>
        <v>71.680000000000007</v>
      </c>
      <c r="K301" s="5">
        <f t="shared" si="31"/>
        <v>70.870661482821106</v>
      </c>
      <c r="M301">
        <f t="shared" si="32"/>
        <v>0</v>
      </c>
      <c r="N301">
        <f t="shared" si="33"/>
        <v>1</v>
      </c>
      <c r="O301">
        <f t="shared" si="34"/>
        <v>0</v>
      </c>
      <c r="Q301">
        <f t="shared" si="35"/>
        <v>1</v>
      </c>
      <c r="R301">
        <f t="shared" si="36"/>
        <v>0</v>
      </c>
      <c r="S301">
        <f t="shared" si="37"/>
        <v>0</v>
      </c>
    </row>
    <row r="302" spans="1:19" x14ac:dyDescent="0.25">
      <c r="A302" s="1">
        <v>43658</v>
      </c>
      <c r="B302" s="30">
        <v>72.209999999999994</v>
      </c>
      <c r="C302" s="31"/>
      <c r="D302" s="32">
        <v>69.13</v>
      </c>
      <c r="E302" s="31"/>
      <c r="F302" s="33">
        <v>70.732994130840709</v>
      </c>
      <c r="I302" s="5">
        <f t="shared" si="31"/>
        <v>66.433199999999999</v>
      </c>
      <c r="J302" s="5">
        <f t="shared" si="31"/>
        <v>72.63</v>
      </c>
      <c r="K302" s="5">
        <f t="shared" si="31"/>
        <v>70.661018239252201</v>
      </c>
      <c r="M302">
        <f t="shared" si="32"/>
        <v>0</v>
      </c>
      <c r="N302">
        <f t="shared" si="33"/>
        <v>1</v>
      </c>
      <c r="O302">
        <f t="shared" si="34"/>
        <v>0</v>
      </c>
      <c r="Q302">
        <f t="shared" si="35"/>
        <v>1</v>
      </c>
      <c r="R302">
        <f t="shared" si="36"/>
        <v>0</v>
      </c>
      <c r="S302">
        <f t="shared" si="37"/>
        <v>0</v>
      </c>
    </row>
    <row r="303" spans="1:19" x14ac:dyDescent="0.25">
      <c r="A303" s="1">
        <v>43665</v>
      </c>
      <c r="B303" s="30">
        <v>76.06</v>
      </c>
      <c r="C303" s="31"/>
      <c r="D303" s="32">
        <v>72.3</v>
      </c>
      <c r="E303" s="31"/>
      <c r="F303" s="33">
        <v>73.265919889522522</v>
      </c>
      <c r="I303" s="5">
        <f t="shared" si="31"/>
        <v>69.975200000000001</v>
      </c>
      <c r="J303" s="5">
        <f t="shared" si="31"/>
        <v>75.8</v>
      </c>
      <c r="K303" s="5">
        <f t="shared" si="31"/>
        <v>73.770095966856758</v>
      </c>
      <c r="M303">
        <f t="shared" si="32"/>
        <v>0</v>
      </c>
      <c r="N303">
        <f t="shared" si="33"/>
        <v>1</v>
      </c>
      <c r="O303">
        <f t="shared" si="34"/>
        <v>0</v>
      </c>
      <c r="Q303">
        <f t="shared" si="35"/>
        <v>1</v>
      </c>
      <c r="R303">
        <f t="shared" si="36"/>
        <v>0</v>
      </c>
      <c r="S303">
        <f t="shared" si="37"/>
        <v>0</v>
      </c>
    </row>
    <row r="304" spans="1:19" x14ac:dyDescent="0.25">
      <c r="A304" s="1">
        <v>43672</v>
      </c>
      <c r="B304" s="30">
        <v>82.18</v>
      </c>
      <c r="C304" s="31"/>
      <c r="D304" s="32">
        <v>83.06</v>
      </c>
      <c r="E304" s="31"/>
      <c r="F304" s="33">
        <v>80.355606033707801</v>
      </c>
      <c r="I304" s="5">
        <f t="shared" si="31"/>
        <v>75.60560000000001</v>
      </c>
      <c r="J304" s="5">
        <f t="shared" si="31"/>
        <v>86.56</v>
      </c>
      <c r="K304" s="5">
        <f t="shared" si="31"/>
        <v>81.633641810112351</v>
      </c>
      <c r="M304">
        <f t="shared" si="32"/>
        <v>0</v>
      </c>
      <c r="N304">
        <f t="shared" si="33"/>
        <v>1</v>
      </c>
      <c r="O304">
        <f t="shared" si="34"/>
        <v>0</v>
      </c>
      <c r="Q304">
        <f t="shared" si="35"/>
        <v>1</v>
      </c>
      <c r="R304">
        <f t="shared" si="36"/>
        <v>0</v>
      </c>
      <c r="S304">
        <f t="shared" si="37"/>
        <v>0</v>
      </c>
    </row>
    <row r="305" spans="1:19" x14ac:dyDescent="0.25">
      <c r="A305" s="1">
        <v>43679</v>
      </c>
      <c r="B305" s="30">
        <v>86.62</v>
      </c>
      <c r="C305" s="31"/>
      <c r="D305" s="32">
        <v>79.563333333333333</v>
      </c>
      <c r="E305" s="31"/>
      <c r="F305" s="33">
        <v>84.683859503320193</v>
      </c>
      <c r="I305" s="5">
        <f t="shared" si="31"/>
        <v>79.690400000000011</v>
      </c>
      <c r="J305" s="5">
        <f t="shared" si="31"/>
        <v>83.063333333333333</v>
      </c>
      <c r="K305" s="5">
        <f t="shared" si="31"/>
        <v>83.137964517662724</v>
      </c>
      <c r="M305">
        <f t="shared" si="32"/>
        <v>0</v>
      </c>
      <c r="N305">
        <f t="shared" si="33"/>
        <v>0</v>
      </c>
      <c r="O305">
        <f t="shared" si="34"/>
        <v>1</v>
      </c>
      <c r="Q305">
        <f t="shared" si="35"/>
        <v>1</v>
      </c>
      <c r="R305">
        <f t="shared" si="36"/>
        <v>0</v>
      </c>
      <c r="S305">
        <f t="shared" si="37"/>
        <v>0</v>
      </c>
    </row>
    <row r="306" spans="1:19" x14ac:dyDescent="0.25">
      <c r="A306" s="1">
        <v>43686</v>
      </c>
      <c r="B306" s="30">
        <v>88.88</v>
      </c>
      <c r="C306" s="31"/>
      <c r="D306" s="32">
        <v>73.73</v>
      </c>
      <c r="E306" s="31"/>
      <c r="F306" s="33">
        <v>81.754361031333119</v>
      </c>
      <c r="I306" s="5">
        <f t="shared" si="31"/>
        <v>81.769599999999997</v>
      </c>
      <c r="J306" s="5">
        <f t="shared" si="31"/>
        <v>77.23</v>
      </c>
      <c r="K306" s="5">
        <f t="shared" si="31"/>
        <v>80.945168309399932</v>
      </c>
      <c r="M306">
        <f t="shared" si="32"/>
        <v>1</v>
      </c>
      <c r="N306">
        <f t="shared" si="33"/>
        <v>0</v>
      </c>
      <c r="O306">
        <f t="shared" si="34"/>
        <v>0</v>
      </c>
      <c r="Q306">
        <f t="shared" si="35"/>
        <v>0</v>
      </c>
      <c r="R306">
        <f t="shared" si="36"/>
        <v>1</v>
      </c>
      <c r="S306">
        <f t="shared" si="37"/>
        <v>0</v>
      </c>
    </row>
    <row r="307" spans="1:19" x14ac:dyDescent="0.25">
      <c r="A307" s="1">
        <v>43693</v>
      </c>
      <c r="B307" s="30">
        <v>88.56</v>
      </c>
      <c r="C307" s="31"/>
      <c r="D307" s="32">
        <v>70.97</v>
      </c>
      <c r="E307" s="31"/>
      <c r="F307" s="33">
        <v>78.551727808091016</v>
      </c>
      <c r="I307" s="5">
        <f t="shared" si="31"/>
        <v>81.475200000000001</v>
      </c>
      <c r="J307" s="5">
        <f t="shared" si="31"/>
        <v>74.47</v>
      </c>
      <c r="K307" s="5">
        <f t="shared" si="31"/>
        <v>78.915338342427304</v>
      </c>
      <c r="M307">
        <f t="shared" si="32"/>
        <v>1</v>
      </c>
      <c r="N307">
        <f t="shared" si="33"/>
        <v>0</v>
      </c>
      <c r="O307">
        <f t="shared" si="34"/>
        <v>0</v>
      </c>
      <c r="Q307">
        <f t="shared" si="35"/>
        <v>0</v>
      </c>
      <c r="R307">
        <f t="shared" si="36"/>
        <v>1</v>
      </c>
      <c r="S307">
        <f t="shared" si="37"/>
        <v>0</v>
      </c>
    </row>
    <row r="308" spans="1:19" x14ac:dyDescent="0.25">
      <c r="A308" s="1">
        <v>43700</v>
      </c>
      <c r="B308" s="30">
        <v>81.94</v>
      </c>
      <c r="C308" s="31"/>
      <c r="D308" s="32">
        <v>67.563999999999993</v>
      </c>
      <c r="E308" s="31"/>
      <c r="F308" s="33">
        <v>74.49552874824667</v>
      </c>
      <c r="I308" s="5">
        <f t="shared" si="31"/>
        <v>75.384799999999998</v>
      </c>
      <c r="J308" s="5">
        <f t="shared" si="31"/>
        <v>71.063999999999993</v>
      </c>
      <c r="K308" s="5">
        <f t="shared" si="31"/>
        <v>74.374738624473991</v>
      </c>
      <c r="M308">
        <f t="shared" si="32"/>
        <v>1</v>
      </c>
      <c r="N308">
        <f t="shared" si="33"/>
        <v>0</v>
      </c>
      <c r="O308">
        <f t="shared" si="34"/>
        <v>0</v>
      </c>
      <c r="Q308">
        <f t="shared" si="35"/>
        <v>0</v>
      </c>
      <c r="R308">
        <f t="shared" si="36"/>
        <v>1</v>
      </c>
      <c r="S308">
        <f t="shared" si="37"/>
        <v>0</v>
      </c>
    </row>
    <row r="309" spans="1:19" x14ac:dyDescent="0.25">
      <c r="A309" s="1">
        <v>43707</v>
      </c>
      <c r="B309" s="30">
        <v>73.790000000000006</v>
      </c>
      <c r="C309" s="31"/>
      <c r="D309" s="32">
        <v>59.753999999999998</v>
      </c>
      <c r="E309" s="31"/>
      <c r="F309" s="33">
        <v>67.965923954801355</v>
      </c>
      <c r="I309" s="5">
        <f t="shared" si="31"/>
        <v>67.886800000000008</v>
      </c>
      <c r="J309" s="5">
        <f t="shared" si="31"/>
        <v>63.253999999999998</v>
      </c>
      <c r="K309" s="5">
        <f t="shared" si="31"/>
        <v>67.058057186440408</v>
      </c>
      <c r="M309">
        <f t="shared" si="32"/>
        <v>1</v>
      </c>
      <c r="N309">
        <f t="shared" si="33"/>
        <v>0</v>
      </c>
      <c r="O309">
        <f t="shared" si="34"/>
        <v>0</v>
      </c>
      <c r="Q309">
        <f t="shared" si="35"/>
        <v>0</v>
      </c>
      <c r="R309">
        <f t="shared" si="36"/>
        <v>1</v>
      </c>
      <c r="S309">
        <f t="shared" si="37"/>
        <v>0</v>
      </c>
    </row>
    <row r="310" spans="1:19" x14ac:dyDescent="0.25">
      <c r="A310" s="1">
        <v>43714</v>
      </c>
      <c r="B310" s="30">
        <v>73.19</v>
      </c>
      <c r="C310" s="31"/>
      <c r="D310" s="32">
        <v>54.175000000000004</v>
      </c>
      <c r="E310" s="31"/>
      <c r="F310" s="33">
        <v>63.754892475558691</v>
      </c>
      <c r="I310" s="5">
        <f t="shared" si="31"/>
        <v>67.334800000000001</v>
      </c>
      <c r="J310" s="5">
        <f t="shared" si="31"/>
        <v>57.675000000000004</v>
      </c>
      <c r="K310" s="5">
        <f t="shared" si="31"/>
        <v>63.648897742667614</v>
      </c>
      <c r="M310">
        <f t="shared" si="32"/>
        <v>1</v>
      </c>
      <c r="N310">
        <f t="shared" si="33"/>
        <v>0</v>
      </c>
      <c r="O310">
        <f t="shared" si="34"/>
        <v>0</v>
      </c>
      <c r="Q310">
        <f t="shared" si="35"/>
        <v>0</v>
      </c>
      <c r="R310">
        <f t="shared" si="36"/>
        <v>1</v>
      </c>
      <c r="S310">
        <f t="shared" si="37"/>
        <v>0</v>
      </c>
    </row>
    <row r="311" spans="1:19" x14ac:dyDescent="0.25">
      <c r="A311" s="1">
        <v>43721</v>
      </c>
      <c r="B311" s="30">
        <v>70.010000000000005</v>
      </c>
      <c r="C311" s="31"/>
      <c r="D311" s="32">
        <v>47.730000000000004</v>
      </c>
      <c r="E311" s="31"/>
      <c r="F311" s="33">
        <v>58.482078311731186</v>
      </c>
      <c r="I311" s="5">
        <f t="shared" si="31"/>
        <v>64.409200000000013</v>
      </c>
      <c r="J311" s="5">
        <f t="shared" si="31"/>
        <v>51.230000000000004</v>
      </c>
      <c r="K311" s="5">
        <f t="shared" si="31"/>
        <v>58.787343493519359</v>
      </c>
      <c r="M311">
        <f t="shared" si="32"/>
        <v>1</v>
      </c>
      <c r="N311">
        <f t="shared" si="33"/>
        <v>0</v>
      </c>
      <c r="O311">
        <f t="shared" si="34"/>
        <v>0</v>
      </c>
      <c r="Q311">
        <f t="shared" si="35"/>
        <v>0</v>
      </c>
      <c r="R311">
        <f t="shared" si="36"/>
        <v>1</v>
      </c>
      <c r="S311">
        <f t="shared" si="37"/>
        <v>0</v>
      </c>
    </row>
    <row r="312" spans="1:19" x14ac:dyDescent="0.25">
      <c r="A312" s="1">
        <v>43728</v>
      </c>
      <c r="B312" s="30">
        <v>68.63</v>
      </c>
      <c r="C312" s="31"/>
      <c r="D312" s="32">
        <v>45.103999999999999</v>
      </c>
      <c r="E312" s="31"/>
      <c r="F312" s="33">
        <v>55.126186549631932</v>
      </c>
      <c r="I312" s="5">
        <f t="shared" si="31"/>
        <v>63.139600000000002</v>
      </c>
      <c r="J312" s="5">
        <f t="shared" si="31"/>
        <v>48.603999999999999</v>
      </c>
      <c r="K312" s="5">
        <f t="shared" si="31"/>
        <v>56.417115964889575</v>
      </c>
      <c r="M312">
        <f t="shared" si="32"/>
        <v>1</v>
      </c>
      <c r="N312">
        <f t="shared" si="33"/>
        <v>0</v>
      </c>
      <c r="O312">
        <f t="shared" si="34"/>
        <v>0</v>
      </c>
      <c r="Q312">
        <f t="shared" si="35"/>
        <v>0</v>
      </c>
      <c r="R312">
        <f t="shared" si="36"/>
        <v>1</v>
      </c>
      <c r="S312">
        <f t="shared" si="37"/>
        <v>0</v>
      </c>
    </row>
    <row r="313" spans="1:19" x14ac:dyDescent="0.25">
      <c r="A313" s="1">
        <v>43735</v>
      </c>
      <c r="B313" s="30">
        <v>71.12</v>
      </c>
      <c r="C313" s="31"/>
      <c r="D313" s="32">
        <v>48.040000000000006</v>
      </c>
      <c r="E313" s="31"/>
      <c r="F313" s="33">
        <v>56.431631864154461</v>
      </c>
      <c r="I313" s="5">
        <f t="shared" si="31"/>
        <v>65.430400000000006</v>
      </c>
      <c r="J313" s="5">
        <f t="shared" si="31"/>
        <v>51.540000000000006</v>
      </c>
      <c r="K313" s="5">
        <f t="shared" si="31"/>
        <v>58.638129559246345</v>
      </c>
      <c r="M313">
        <f t="shared" si="32"/>
        <v>1</v>
      </c>
      <c r="N313">
        <f t="shared" si="33"/>
        <v>0</v>
      </c>
      <c r="O313">
        <f t="shared" si="34"/>
        <v>0</v>
      </c>
      <c r="Q313">
        <f t="shared" si="35"/>
        <v>0</v>
      </c>
      <c r="R313">
        <f t="shared" si="36"/>
        <v>1</v>
      </c>
      <c r="S313">
        <f t="shared" si="37"/>
        <v>0</v>
      </c>
    </row>
    <row r="314" spans="1:19" x14ac:dyDescent="0.25">
      <c r="A314" s="1">
        <v>43742</v>
      </c>
      <c r="B314" s="30">
        <v>74.73</v>
      </c>
      <c r="C314" s="31"/>
      <c r="D314" s="32">
        <v>50.126000000000005</v>
      </c>
      <c r="E314" s="31"/>
      <c r="F314" s="33">
        <v>59.220982645290164</v>
      </c>
      <c r="I314" s="5">
        <f t="shared" si="31"/>
        <v>68.75160000000001</v>
      </c>
      <c r="J314" s="5">
        <f t="shared" si="31"/>
        <v>53.626000000000005</v>
      </c>
      <c r="K314" s="5">
        <f t="shared" si="31"/>
        <v>61.367454793587051</v>
      </c>
      <c r="M314">
        <f t="shared" si="32"/>
        <v>1</v>
      </c>
      <c r="N314">
        <f t="shared" si="33"/>
        <v>0</v>
      </c>
      <c r="O314">
        <f t="shared" si="34"/>
        <v>0</v>
      </c>
      <c r="Q314">
        <f t="shared" si="35"/>
        <v>0</v>
      </c>
      <c r="R314">
        <f t="shared" si="36"/>
        <v>1</v>
      </c>
      <c r="S314">
        <f t="shared" si="37"/>
        <v>0</v>
      </c>
    </row>
    <row r="315" spans="1:19" x14ac:dyDescent="0.25">
      <c r="A315" s="1">
        <v>43749</v>
      </c>
      <c r="B315" s="30">
        <v>77.13</v>
      </c>
      <c r="C315" s="31"/>
      <c r="D315" s="32">
        <v>54.375999999999998</v>
      </c>
      <c r="E315" s="31"/>
      <c r="F315" s="33">
        <v>62.106887635721556</v>
      </c>
      <c r="I315" s="5">
        <f t="shared" si="31"/>
        <v>70.959599999999995</v>
      </c>
      <c r="J315" s="5">
        <f t="shared" si="31"/>
        <v>57.875999999999998</v>
      </c>
      <c r="K315" s="5">
        <f t="shared" si="31"/>
        <v>64.49352629071646</v>
      </c>
      <c r="M315">
        <f t="shared" si="32"/>
        <v>1</v>
      </c>
      <c r="N315">
        <f t="shared" si="33"/>
        <v>0</v>
      </c>
      <c r="O315">
        <f t="shared" si="34"/>
        <v>0</v>
      </c>
      <c r="Q315">
        <f t="shared" si="35"/>
        <v>0</v>
      </c>
      <c r="R315">
        <f t="shared" si="36"/>
        <v>1</v>
      </c>
      <c r="S315">
        <f t="shared" si="37"/>
        <v>0</v>
      </c>
    </row>
    <row r="316" spans="1:19" x14ac:dyDescent="0.25">
      <c r="A316" s="1">
        <v>43756</v>
      </c>
      <c r="B316" s="30">
        <v>77.41</v>
      </c>
      <c r="C316" s="31"/>
      <c r="D316" s="32">
        <v>58.719999999999992</v>
      </c>
      <c r="E316" s="31"/>
      <c r="F316" s="33">
        <v>65.52616059815864</v>
      </c>
      <c r="I316" s="5">
        <f t="shared" si="31"/>
        <v>71.217200000000005</v>
      </c>
      <c r="J316" s="5">
        <f t="shared" si="31"/>
        <v>62.219999999999992</v>
      </c>
      <c r="K316" s="5">
        <f t="shared" si="31"/>
        <v>67.129868179447584</v>
      </c>
      <c r="M316">
        <f t="shared" si="32"/>
        <v>1</v>
      </c>
      <c r="N316">
        <f t="shared" si="33"/>
        <v>0</v>
      </c>
      <c r="O316">
        <f t="shared" si="34"/>
        <v>0</v>
      </c>
      <c r="Q316">
        <f t="shared" si="35"/>
        <v>0</v>
      </c>
      <c r="R316">
        <f t="shared" si="36"/>
        <v>1</v>
      </c>
      <c r="S316">
        <f t="shared" si="37"/>
        <v>0</v>
      </c>
    </row>
    <row r="317" spans="1:19" x14ac:dyDescent="0.25">
      <c r="A317" s="1">
        <v>43763</v>
      </c>
      <c r="B317" s="30">
        <v>76.150000000000006</v>
      </c>
      <c r="C317" s="31"/>
      <c r="D317" s="32">
        <v>54.806000000000004</v>
      </c>
      <c r="E317" s="31"/>
      <c r="F317" s="33">
        <v>64.121025914463118</v>
      </c>
      <c r="I317" s="5">
        <f t="shared" si="31"/>
        <v>70.058000000000007</v>
      </c>
      <c r="J317" s="5">
        <f t="shared" si="31"/>
        <v>58.306000000000004</v>
      </c>
      <c r="K317" s="5">
        <f t="shared" si="31"/>
        <v>64.932707774338937</v>
      </c>
      <c r="M317">
        <f t="shared" si="32"/>
        <v>1</v>
      </c>
      <c r="N317">
        <f t="shared" si="33"/>
        <v>0</v>
      </c>
      <c r="O317">
        <f t="shared" si="34"/>
        <v>0</v>
      </c>
      <c r="Q317">
        <f t="shared" si="35"/>
        <v>0</v>
      </c>
      <c r="R317">
        <f t="shared" si="36"/>
        <v>1</v>
      </c>
      <c r="S317">
        <f t="shared" si="37"/>
        <v>0</v>
      </c>
    </row>
    <row r="318" spans="1:19" x14ac:dyDescent="0.25">
      <c r="A318" s="1">
        <v>43770</v>
      </c>
      <c r="B318" s="30">
        <v>75.98</v>
      </c>
      <c r="C318" s="31"/>
      <c r="D318" s="32">
        <v>49.042000000000009</v>
      </c>
      <c r="E318" s="31"/>
      <c r="F318" s="33">
        <v>60.875093926853545</v>
      </c>
      <c r="I318" s="5">
        <f t="shared" si="31"/>
        <v>69.901600000000002</v>
      </c>
      <c r="J318" s="5">
        <f t="shared" si="31"/>
        <v>52.542000000000009</v>
      </c>
      <c r="K318" s="5">
        <f t="shared" si="31"/>
        <v>61.886788178056065</v>
      </c>
      <c r="M318">
        <f t="shared" si="32"/>
        <v>1</v>
      </c>
      <c r="N318">
        <f t="shared" si="33"/>
        <v>0</v>
      </c>
      <c r="O318">
        <f t="shared" si="34"/>
        <v>0</v>
      </c>
      <c r="Q318">
        <f t="shared" si="35"/>
        <v>0</v>
      </c>
      <c r="R318">
        <f t="shared" si="36"/>
        <v>1</v>
      </c>
      <c r="S318">
        <f t="shared" si="37"/>
        <v>0</v>
      </c>
    </row>
    <row r="319" spans="1:19" x14ac:dyDescent="0.25">
      <c r="A319" s="1">
        <v>43777</v>
      </c>
      <c r="B319" s="30">
        <v>80.5</v>
      </c>
      <c r="C319" s="31"/>
      <c r="D319" s="32">
        <v>44.747499999999995</v>
      </c>
      <c r="E319" s="31"/>
      <c r="F319" s="33">
        <v>59.440364619930868</v>
      </c>
      <c r="I319" s="5">
        <f t="shared" si="31"/>
        <v>74.06</v>
      </c>
      <c r="J319" s="5">
        <f t="shared" si="31"/>
        <v>48.247499999999995</v>
      </c>
      <c r="K319" s="5">
        <f t="shared" si="31"/>
        <v>61.408734385979258</v>
      </c>
      <c r="M319">
        <f t="shared" si="32"/>
        <v>1</v>
      </c>
      <c r="N319">
        <f t="shared" si="33"/>
        <v>0</v>
      </c>
      <c r="O319">
        <f t="shared" si="34"/>
        <v>0</v>
      </c>
      <c r="Q319">
        <f t="shared" si="35"/>
        <v>0</v>
      </c>
      <c r="R319">
        <f t="shared" si="36"/>
        <v>1</v>
      </c>
      <c r="S319">
        <f t="shared" si="37"/>
        <v>0</v>
      </c>
    </row>
    <row r="320" spans="1:19" x14ac:dyDescent="0.25">
      <c r="A320" s="1">
        <v>43784</v>
      </c>
      <c r="B320" s="30">
        <v>87.3</v>
      </c>
      <c r="C320" s="31"/>
      <c r="D320" s="32">
        <v>42.085999999999999</v>
      </c>
      <c r="E320" s="31"/>
      <c r="F320" s="33">
        <v>59.241805275222234</v>
      </c>
      <c r="I320" s="5">
        <f t="shared" si="31"/>
        <v>80.316000000000003</v>
      </c>
      <c r="J320" s="5">
        <f t="shared" si="31"/>
        <v>45.585999999999999</v>
      </c>
      <c r="K320" s="5">
        <f t="shared" si="31"/>
        <v>62.607241582566672</v>
      </c>
      <c r="M320">
        <f t="shared" si="32"/>
        <v>1</v>
      </c>
      <c r="N320">
        <f t="shared" si="33"/>
        <v>0</v>
      </c>
      <c r="O320">
        <f t="shared" si="34"/>
        <v>0</v>
      </c>
      <c r="Q320">
        <f t="shared" si="35"/>
        <v>0</v>
      </c>
      <c r="R320">
        <f t="shared" si="36"/>
        <v>1</v>
      </c>
      <c r="S320">
        <f t="shared" si="37"/>
        <v>0</v>
      </c>
    </row>
    <row r="321" spans="1:19" x14ac:dyDescent="0.25">
      <c r="A321" s="1">
        <v>43791</v>
      </c>
      <c r="B321" s="30">
        <v>84.99</v>
      </c>
      <c r="C321" s="31"/>
      <c r="D321" s="32">
        <v>42.088000000000001</v>
      </c>
      <c r="E321" s="31"/>
      <c r="F321" s="33">
        <v>58.178976803341769</v>
      </c>
      <c r="I321" s="5">
        <f t="shared" si="31"/>
        <v>78.190799999999996</v>
      </c>
      <c r="J321" s="5">
        <f t="shared" si="31"/>
        <v>45.588000000000001</v>
      </c>
      <c r="K321" s="5">
        <f t="shared" si="31"/>
        <v>61.545273041002531</v>
      </c>
      <c r="M321">
        <f t="shared" si="32"/>
        <v>1</v>
      </c>
      <c r="N321">
        <f t="shared" si="33"/>
        <v>0</v>
      </c>
      <c r="O321">
        <f t="shared" si="34"/>
        <v>0</v>
      </c>
      <c r="Q321">
        <f t="shared" si="35"/>
        <v>0</v>
      </c>
      <c r="R321">
        <f t="shared" si="36"/>
        <v>1</v>
      </c>
      <c r="S321">
        <f t="shared" si="37"/>
        <v>0</v>
      </c>
    </row>
    <row r="322" spans="1:19" x14ac:dyDescent="0.25">
      <c r="A322" s="1">
        <v>43798</v>
      </c>
      <c r="B322" s="30">
        <v>82.03</v>
      </c>
      <c r="C322" s="31"/>
      <c r="D322" s="32">
        <v>42.417499999999997</v>
      </c>
      <c r="E322" s="31"/>
      <c r="F322" s="33">
        <v>57.353159143305511</v>
      </c>
      <c r="I322" s="5">
        <f t="shared" si="31"/>
        <v>75.467600000000004</v>
      </c>
      <c r="J322" s="5">
        <f t="shared" si="31"/>
        <v>45.917499999999997</v>
      </c>
      <c r="K322" s="5">
        <f t="shared" si="31"/>
        <v>60.459732742991648</v>
      </c>
      <c r="M322">
        <f t="shared" si="32"/>
        <v>1</v>
      </c>
      <c r="N322">
        <f t="shared" si="33"/>
        <v>0</v>
      </c>
      <c r="O322">
        <f t="shared" si="34"/>
        <v>0</v>
      </c>
      <c r="Q322">
        <f t="shared" si="35"/>
        <v>0</v>
      </c>
      <c r="R322">
        <f t="shared" si="36"/>
        <v>1</v>
      </c>
      <c r="S322">
        <f t="shared" si="37"/>
        <v>0</v>
      </c>
    </row>
    <row r="323" spans="1:19" x14ac:dyDescent="0.25">
      <c r="A323" s="1">
        <v>43805</v>
      </c>
      <c r="B323" s="30">
        <v>81.58</v>
      </c>
      <c r="C323" s="31"/>
      <c r="D323" s="32">
        <v>45.302000000000007</v>
      </c>
      <c r="E323" s="31"/>
      <c r="F323" s="33">
        <v>58.120895742227177</v>
      </c>
      <c r="I323" s="5">
        <f t="shared" si="31"/>
        <v>75.053600000000003</v>
      </c>
      <c r="J323" s="5">
        <f t="shared" si="31"/>
        <v>48.802000000000007</v>
      </c>
      <c r="K323" s="5">
        <f t="shared" si="31"/>
        <v>61.554728722668159</v>
      </c>
      <c r="M323">
        <f t="shared" si="32"/>
        <v>1</v>
      </c>
      <c r="N323">
        <f t="shared" si="33"/>
        <v>0</v>
      </c>
      <c r="O323">
        <f t="shared" si="34"/>
        <v>0</v>
      </c>
      <c r="Q323">
        <f t="shared" si="35"/>
        <v>0</v>
      </c>
      <c r="R323">
        <f t="shared" si="36"/>
        <v>1</v>
      </c>
      <c r="S323">
        <f t="shared" si="37"/>
        <v>0</v>
      </c>
    </row>
    <row r="324" spans="1:19" x14ac:dyDescent="0.25">
      <c r="A324" s="1">
        <v>43812</v>
      </c>
      <c r="B324" s="30">
        <v>82.37</v>
      </c>
      <c r="C324" s="31"/>
      <c r="D324" s="32">
        <v>47.488</v>
      </c>
      <c r="E324" s="31"/>
      <c r="F324" s="33">
        <v>59.814254195164636</v>
      </c>
      <c r="I324" s="5">
        <f t="shared" si="31"/>
        <v>75.780400000000014</v>
      </c>
      <c r="J324" s="5">
        <f t="shared" si="31"/>
        <v>50.988</v>
      </c>
      <c r="K324" s="5">
        <f t="shared" si="31"/>
        <v>63.082216258549394</v>
      </c>
      <c r="M324">
        <f t="shared" si="32"/>
        <v>1</v>
      </c>
      <c r="N324">
        <f t="shared" si="33"/>
        <v>0</v>
      </c>
      <c r="O324">
        <f t="shared" si="34"/>
        <v>0</v>
      </c>
      <c r="Q324">
        <f t="shared" si="35"/>
        <v>0</v>
      </c>
      <c r="R324">
        <f t="shared" si="36"/>
        <v>1</v>
      </c>
      <c r="S324">
        <f t="shared" si="37"/>
        <v>0</v>
      </c>
    </row>
    <row r="325" spans="1:19" x14ac:dyDescent="0.25">
      <c r="A325" s="1">
        <v>43819</v>
      </c>
      <c r="B325" s="30">
        <v>77.78</v>
      </c>
      <c r="C325" s="31"/>
      <c r="D325" s="32">
        <v>47.433999999999997</v>
      </c>
      <c r="E325" s="31"/>
      <c r="F325" s="33">
        <v>59.071053514430332</v>
      </c>
      <c r="I325" s="5">
        <f t="shared" si="31"/>
        <v>71.557600000000008</v>
      </c>
      <c r="J325" s="5">
        <f t="shared" si="31"/>
        <v>50.933999999999997</v>
      </c>
      <c r="K325" s="5">
        <f t="shared" si="31"/>
        <v>61.362376054329097</v>
      </c>
      <c r="M325">
        <f t="shared" si="32"/>
        <v>1</v>
      </c>
      <c r="N325">
        <f t="shared" si="33"/>
        <v>0</v>
      </c>
      <c r="O325">
        <f t="shared" si="34"/>
        <v>0</v>
      </c>
      <c r="Q325">
        <f t="shared" si="35"/>
        <v>0</v>
      </c>
      <c r="R325">
        <f t="shared" si="36"/>
        <v>1</v>
      </c>
      <c r="S325">
        <f t="shared" si="37"/>
        <v>0</v>
      </c>
    </row>
    <row r="326" spans="1:19" x14ac:dyDescent="0.25">
      <c r="A326" s="1">
        <v>43826</v>
      </c>
      <c r="B326" s="30">
        <v>75.88</v>
      </c>
      <c r="C326" s="31"/>
      <c r="D326" s="32">
        <v>48.79</v>
      </c>
      <c r="E326" s="31"/>
      <c r="F326" s="33">
        <v>58.172723041370595</v>
      </c>
      <c r="I326" s="5">
        <f t="shared" si="31"/>
        <v>69.809600000000003</v>
      </c>
      <c r="J326" s="5">
        <f t="shared" si="31"/>
        <v>52.29</v>
      </c>
      <c r="K326" s="5">
        <f t="shared" si="31"/>
        <v>60.955676912411178</v>
      </c>
      <c r="M326">
        <f t="shared" si="32"/>
        <v>1</v>
      </c>
      <c r="N326">
        <f t="shared" si="33"/>
        <v>0</v>
      </c>
      <c r="O326">
        <f t="shared" si="34"/>
        <v>0</v>
      </c>
      <c r="Q326">
        <f t="shared" si="35"/>
        <v>0</v>
      </c>
      <c r="R326">
        <f t="shared" si="36"/>
        <v>1</v>
      </c>
      <c r="S326">
        <f t="shared" si="37"/>
        <v>0</v>
      </c>
    </row>
    <row r="327" spans="1:19" x14ac:dyDescent="0.25">
      <c r="A327" s="1">
        <v>43833</v>
      </c>
      <c r="B327" s="30">
        <v>73.959999999999994</v>
      </c>
      <c r="C327" s="31"/>
      <c r="D327" s="32">
        <v>50.305</v>
      </c>
      <c r="E327" s="31"/>
      <c r="F327" s="33">
        <v>59.185327491370273</v>
      </c>
      <c r="I327" s="5">
        <f t="shared" si="31"/>
        <v>68.043199999999999</v>
      </c>
      <c r="J327" s="5">
        <f t="shared" si="31"/>
        <v>53.805</v>
      </c>
      <c r="K327" s="5">
        <f t="shared" si="31"/>
        <v>61.171468247411084</v>
      </c>
      <c r="M327">
        <f t="shared" si="32"/>
        <v>1</v>
      </c>
      <c r="N327">
        <f t="shared" si="33"/>
        <v>0</v>
      </c>
      <c r="O327">
        <f t="shared" si="34"/>
        <v>0</v>
      </c>
      <c r="Q327">
        <f t="shared" si="35"/>
        <v>0</v>
      </c>
      <c r="R327">
        <f t="shared" si="36"/>
        <v>1</v>
      </c>
      <c r="S327">
        <f t="shared" si="37"/>
        <v>0</v>
      </c>
    </row>
    <row r="328" spans="1:19" x14ac:dyDescent="0.25">
      <c r="A328" s="1">
        <v>43840</v>
      </c>
      <c r="B328" s="30">
        <v>73.260000000000005</v>
      </c>
      <c r="C328" s="31"/>
      <c r="D328" s="32">
        <v>50.696000000000005</v>
      </c>
      <c r="E328" s="31"/>
      <c r="F328" s="33">
        <v>58.988111755063187</v>
      </c>
      <c r="I328" s="5">
        <f t="shared" si="31"/>
        <v>67.399200000000008</v>
      </c>
      <c r="J328" s="5">
        <f t="shared" si="31"/>
        <v>54.196000000000005</v>
      </c>
      <c r="K328" s="5">
        <f t="shared" si="31"/>
        <v>61.023753526518959</v>
      </c>
      <c r="M328">
        <f t="shared" si="32"/>
        <v>1</v>
      </c>
      <c r="N328">
        <f t="shared" si="33"/>
        <v>0</v>
      </c>
      <c r="O328">
        <f t="shared" si="34"/>
        <v>0</v>
      </c>
      <c r="Q328">
        <f t="shared" si="35"/>
        <v>0</v>
      </c>
      <c r="R328">
        <f t="shared" si="36"/>
        <v>1</v>
      </c>
      <c r="S328">
        <f t="shared" si="37"/>
        <v>0</v>
      </c>
    </row>
    <row r="329" spans="1:19" x14ac:dyDescent="0.25">
      <c r="A329" s="1">
        <v>43847</v>
      </c>
      <c r="B329" s="30">
        <v>74.819999999999993</v>
      </c>
      <c r="C329" s="31"/>
      <c r="D329" s="32">
        <v>50.972000000000001</v>
      </c>
      <c r="E329" s="31"/>
      <c r="F329" s="33">
        <v>60.138593245903095</v>
      </c>
      <c r="I329" s="5">
        <f t="shared" si="31"/>
        <v>68.834400000000002</v>
      </c>
      <c r="J329" s="5">
        <f t="shared" si="31"/>
        <v>54.472000000000001</v>
      </c>
      <c r="K329" s="5">
        <f t="shared" si="31"/>
        <v>61.96781797377092</v>
      </c>
      <c r="M329">
        <f t="shared" si="32"/>
        <v>1</v>
      </c>
      <c r="N329">
        <f t="shared" si="33"/>
        <v>0</v>
      </c>
      <c r="O329">
        <f t="shared" si="34"/>
        <v>0</v>
      </c>
      <c r="Q329">
        <f t="shared" si="35"/>
        <v>0</v>
      </c>
      <c r="R329">
        <f t="shared" si="36"/>
        <v>1</v>
      </c>
      <c r="S329">
        <f t="shared" si="37"/>
        <v>0</v>
      </c>
    </row>
    <row r="330" spans="1:19" x14ac:dyDescent="0.25">
      <c r="A330" s="1">
        <v>43854</v>
      </c>
      <c r="B330" s="30">
        <v>78.05</v>
      </c>
      <c r="C330" s="31"/>
      <c r="D330" s="32">
        <v>52.141999999999996</v>
      </c>
      <c r="E330" s="31"/>
      <c r="F330" s="33">
        <v>61.64287017336467</v>
      </c>
      <c r="I330" s="5">
        <f t="shared" si="31"/>
        <v>71.805999999999997</v>
      </c>
      <c r="J330" s="5">
        <f t="shared" si="31"/>
        <v>55.641999999999996</v>
      </c>
      <c r="K330" s="5">
        <f t="shared" si="31"/>
        <v>63.868661052009401</v>
      </c>
      <c r="M330">
        <f t="shared" si="32"/>
        <v>1</v>
      </c>
      <c r="N330">
        <f t="shared" si="33"/>
        <v>0</v>
      </c>
      <c r="O330">
        <f t="shared" si="34"/>
        <v>0</v>
      </c>
      <c r="Q330">
        <f t="shared" si="35"/>
        <v>0</v>
      </c>
      <c r="R330">
        <f t="shared" si="36"/>
        <v>1</v>
      </c>
      <c r="S330">
        <f t="shared" si="37"/>
        <v>0</v>
      </c>
    </row>
    <row r="331" spans="1:19" x14ac:dyDescent="0.25">
      <c r="A331" s="1">
        <v>43861</v>
      </c>
      <c r="B331" s="30">
        <v>73</v>
      </c>
      <c r="C331" s="31"/>
      <c r="D331" s="32">
        <v>54.277999999999999</v>
      </c>
      <c r="E331" s="31"/>
      <c r="F331" s="33">
        <v>61.414726457425694</v>
      </c>
      <c r="I331" s="5">
        <f t="shared" si="31"/>
        <v>67.16</v>
      </c>
      <c r="J331" s="5">
        <f t="shared" si="31"/>
        <v>57.777999999999999</v>
      </c>
      <c r="K331" s="5">
        <f t="shared" si="31"/>
        <v>62.921717937227704</v>
      </c>
      <c r="M331">
        <f t="shared" si="32"/>
        <v>1</v>
      </c>
      <c r="N331">
        <f t="shared" si="33"/>
        <v>0</v>
      </c>
      <c r="O331">
        <f t="shared" si="34"/>
        <v>0</v>
      </c>
      <c r="Q331">
        <f t="shared" si="35"/>
        <v>0</v>
      </c>
      <c r="R331">
        <f t="shared" si="36"/>
        <v>1</v>
      </c>
      <c r="S331">
        <f t="shared" si="37"/>
        <v>0</v>
      </c>
    </row>
    <row r="332" spans="1:19" x14ac:dyDescent="0.25">
      <c r="A332" s="1">
        <v>43868</v>
      </c>
      <c r="B332" s="30">
        <v>67.64</v>
      </c>
      <c r="C332" s="31"/>
      <c r="D332" s="32">
        <v>50.192</v>
      </c>
      <c r="E332" s="31"/>
      <c r="F332" s="33">
        <v>58.458273661242018</v>
      </c>
      <c r="I332" s="5">
        <f t="shared" si="31"/>
        <v>62.228800000000007</v>
      </c>
      <c r="J332" s="5">
        <f t="shared" si="31"/>
        <v>53.692</v>
      </c>
      <c r="K332" s="5">
        <f t="shared" si="31"/>
        <v>58.878762098372604</v>
      </c>
      <c r="M332">
        <f t="shared" si="32"/>
        <v>1</v>
      </c>
      <c r="N332">
        <f t="shared" si="33"/>
        <v>0</v>
      </c>
      <c r="O332">
        <f t="shared" si="34"/>
        <v>0</v>
      </c>
      <c r="Q332">
        <f t="shared" si="35"/>
        <v>0</v>
      </c>
      <c r="R332">
        <f t="shared" si="36"/>
        <v>1</v>
      </c>
      <c r="S332">
        <f t="shared" si="37"/>
        <v>0</v>
      </c>
    </row>
    <row r="333" spans="1:19" x14ac:dyDescent="0.25">
      <c r="A333" s="1">
        <v>43875</v>
      </c>
      <c r="B333" s="30">
        <v>63.7</v>
      </c>
      <c r="C333" s="31"/>
      <c r="D333" s="32">
        <v>48.709999999999994</v>
      </c>
      <c r="E333" s="31"/>
      <c r="F333" s="33">
        <v>55.970053523578649</v>
      </c>
      <c r="I333" s="5">
        <f t="shared" si="31"/>
        <v>58.604000000000006</v>
      </c>
      <c r="J333" s="5">
        <f t="shared" si="31"/>
        <v>52.209999999999994</v>
      </c>
      <c r="K333" s="5">
        <f t="shared" si="31"/>
        <v>56.344916057073597</v>
      </c>
      <c r="M333">
        <f t="shared" si="32"/>
        <v>1</v>
      </c>
      <c r="N333">
        <f t="shared" si="33"/>
        <v>0</v>
      </c>
      <c r="O333">
        <f t="shared" si="34"/>
        <v>0</v>
      </c>
      <c r="Q333">
        <f t="shared" si="35"/>
        <v>0</v>
      </c>
      <c r="R333">
        <f t="shared" si="36"/>
        <v>1</v>
      </c>
      <c r="S333">
        <f t="shared" si="37"/>
        <v>0</v>
      </c>
    </row>
    <row r="334" spans="1:19" x14ac:dyDescent="0.25">
      <c r="A334" s="1">
        <v>43882</v>
      </c>
      <c r="B334" s="30">
        <v>64.260000000000005</v>
      </c>
      <c r="C334" s="31"/>
      <c r="D334" s="32">
        <v>49.363999999999997</v>
      </c>
      <c r="E334" s="31"/>
      <c r="F334" s="33">
        <v>55.907446024597029</v>
      </c>
      <c r="I334" s="5">
        <f t="shared" si="31"/>
        <v>59.119200000000006</v>
      </c>
      <c r="J334" s="5">
        <f t="shared" si="31"/>
        <v>52.863999999999997</v>
      </c>
      <c r="K334" s="5">
        <f t="shared" si="31"/>
        <v>56.735353807379106</v>
      </c>
      <c r="M334">
        <f t="shared" si="32"/>
        <v>1</v>
      </c>
      <c r="N334">
        <f t="shared" si="33"/>
        <v>0</v>
      </c>
      <c r="O334">
        <f t="shared" si="34"/>
        <v>0</v>
      </c>
      <c r="Q334">
        <f t="shared" si="35"/>
        <v>0</v>
      </c>
      <c r="R334">
        <f t="shared" si="36"/>
        <v>1</v>
      </c>
      <c r="S334">
        <f t="shared" si="37"/>
        <v>0</v>
      </c>
    </row>
    <row r="335" spans="1:19" x14ac:dyDescent="0.25">
      <c r="A335" s="1">
        <v>43889</v>
      </c>
      <c r="B335" s="30">
        <v>65.040000000000006</v>
      </c>
      <c r="C335" s="31"/>
      <c r="D335" s="32">
        <v>49.573999999999998</v>
      </c>
      <c r="E335" s="31"/>
      <c r="F335" s="33">
        <v>56.253834231855095</v>
      </c>
      <c r="I335" s="5">
        <f t="shared" ref="I335:K366" si="38">I$3*I$7*($B335+I$6)+I$4*I$9*($D335+I$8)+I$5*I$11*($F335+I$10)</f>
        <v>59.836800000000011</v>
      </c>
      <c r="J335" s="5">
        <f t="shared" si="38"/>
        <v>53.073999999999998</v>
      </c>
      <c r="K335" s="5">
        <f t="shared" si="38"/>
        <v>57.163930269556531</v>
      </c>
      <c r="M335">
        <f t="shared" ref="M335:M398" si="39">IF(MAX($I335:$K335)=I335,1,0)</f>
        <v>1</v>
      </c>
      <c r="N335">
        <f t="shared" ref="N335:N398" si="40">IF(MAX($I335:$K335)=J335,1,0)</f>
        <v>0</v>
      </c>
      <c r="O335">
        <f t="shared" ref="O335:O398" si="41">IF(MAX($I335:$K335)=K335,1,0)</f>
        <v>0</v>
      </c>
      <c r="Q335">
        <f t="shared" ref="Q335:Q398" si="42">IF(MIN($I335:$K335)=I335,1,0)</f>
        <v>0</v>
      </c>
      <c r="R335">
        <f t="shared" ref="R335:R398" si="43">IF(MIN($I335:$K335)=J335,1,0)</f>
        <v>1</v>
      </c>
      <c r="S335">
        <f t="shared" ref="S335:S398" si="44">IF(MIN($I335:$K335)=K335,1,0)</f>
        <v>0</v>
      </c>
    </row>
    <row r="336" spans="1:19" x14ac:dyDescent="0.25">
      <c r="A336" s="1">
        <v>43896</v>
      </c>
      <c r="B336" s="30">
        <v>66.45</v>
      </c>
      <c r="C336" s="31"/>
      <c r="D336" s="32">
        <v>50.966000000000001</v>
      </c>
      <c r="E336" s="31"/>
      <c r="F336" s="33">
        <v>57.091674355388051</v>
      </c>
      <c r="I336" s="5">
        <f t="shared" si="38"/>
        <v>61.134000000000007</v>
      </c>
      <c r="J336" s="5">
        <f t="shared" si="38"/>
        <v>54.466000000000001</v>
      </c>
      <c r="K336" s="5">
        <f t="shared" si="38"/>
        <v>58.35650230661642</v>
      </c>
      <c r="M336">
        <f t="shared" si="39"/>
        <v>1</v>
      </c>
      <c r="N336">
        <f t="shared" si="40"/>
        <v>0</v>
      </c>
      <c r="O336">
        <f t="shared" si="41"/>
        <v>0</v>
      </c>
      <c r="Q336">
        <f t="shared" si="42"/>
        <v>0</v>
      </c>
      <c r="R336">
        <f t="shared" si="43"/>
        <v>1</v>
      </c>
      <c r="S336">
        <f t="shared" si="44"/>
        <v>0</v>
      </c>
    </row>
    <row r="337" spans="1:19" x14ac:dyDescent="0.25">
      <c r="A337" s="1">
        <v>43903</v>
      </c>
      <c r="B337" s="30">
        <v>68.75</v>
      </c>
      <c r="C337" s="31"/>
      <c r="D337" s="32">
        <v>53.564</v>
      </c>
      <c r="E337" s="31"/>
      <c r="F337" s="33">
        <v>59.291059823160744</v>
      </c>
      <c r="I337" s="5">
        <f t="shared" si="38"/>
        <v>63.25</v>
      </c>
      <c r="J337" s="5">
        <f t="shared" si="38"/>
        <v>57.064</v>
      </c>
      <c r="K337" s="5">
        <f t="shared" si="38"/>
        <v>60.666217946948223</v>
      </c>
      <c r="M337">
        <f t="shared" si="39"/>
        <v>1</v>
      </c>
      <c r="N337">
        <f t="shared" si="40"/>
        <v>0</v>
      </c>
      <c r="O337">
        <f t="shared" si="41"/>
        <v>0</v>
      </c>
      <c r="Q337">
        <f t="shared" si="42"/>
        <v>0</v>
      </c>
      <c r="R337">
        <f t="shared" si="43"/>
        <v>1</v>
      </c>
      <c r="S337">
        <f t="shared" si="44"/>
        <v>0</v>
      </c>
    </row>
    <row r="338" spans="1:19" x14ac:dyDescent="0.25">
      <c r="A338" s="1">
        <v>43910</v>
      </c>
      <c r="B338" s="30">
        <v>76.33</v>
      </c>
      <c r="C338" s="31"/>
      <c r="D338" s="32">
        <v>55.915999999999997</v>
      </c>
      <c r="E338" s="31"/>
      <c r="F338" s="33">
        <v>63.176823315048857</v>
      </c>
      <c r="I338" s="5">
        <f t="shared" si="38"/>
        <v>70.223600000000005</v>
      </c>
      <c r="J338" s="5">
        <f t="shared" si="38"/>
        <v>59.415999999999997</v>
      </c>
      <c r="K338" s="5">
        <f t="shared" si="38"/>
        <v>65.09590699451465</v>
      </c>
      <c r="M338">
        <f t="shared" si="39"/>
        <v>1</v>
      </c>
      <c r="N338">
        <f t="shared" si="40"/>
        <v>0</v>
      </c>
      <c r="O338">
        <f t="shared" si="41"/>
        <v>0</v>
      </c>
      <c r="Q338">
        <f t="shared" si="42"/>
        <v>0</v>
      </c>
      <c r="R338">
        <f t="shared" si="43"/>
        <v>1</v>
      </c>
      <c r="S338">
        <f t="shared" si="44"/>
        <v>0</v>
      </c>
    </row>
    <row r="339" spans="1:19" x14ac:dyDescent="0.25">
      <c r="A339" s="1">
        <v>43917</v>
      </c>
      <c r="B339" s="30">
        <v>79.2</v>
      </c>
      <c r="C339" s="31"/>
      <c r="D339" s="32">
        <v>58.887999999999998</v>
      </c>
      <c r="E339" s="31"/>
      <c r="F339" s="33">
        <v>65.555176680276233</v>
      </c>
      <c r="I339" s="5">
        <f t="shared" si="38"/>
        <v>72.864000000000004</v>
      </c>
      <c r="J339" s="5">
        <f t="shared" si="38"/>
        <v>62.387999999999998</v>
      </c>
      <c r="K339" s="5">
        <f t="shared" si="38"/>
        <v>67.773753004082863</v>
      </c>
      <c r="M339">
        <f t="shared" si="39"/>
        <v>1</v>
      </c>
      <c r="N339">
        <f t="shared" si="40"/>
        <v>0</v>
      </c>
      <c r="O339">
        <f t="shared" si="41"/>
        <v>0</v>
      </c>
      <c r="Q339">
        <f t="shared" si="42"/>
        <v>0</v>
      </c>
      <c r="R339">
        <f t="shared" si="43"/>
        <v>1</v>
      </c>
      <c r="S339">
        <f t="shared" si="44"/>
        <v>0</v>
      </c>
    </row>
    <row r="340" spans="1:19" x14ac:dyDescent="0.25">
      <c r="A340" s="1">
        <v>43924</v>
      </c>
      <c r="B340" s="30">
        <v>62.88</v>
      </c>
      <c r="C340" s="31"/>
      <c r="D340" s="32">
        <v>49.732000000000006</v>
      </c>
      <c r="E340" s="31"/>
      <c r="F340" s="33">
        <v>57.654116850161984</v>
      </c>
      <c r="I340" s="5">
        <f t="shared" si="38"/>
        <v>57.849600000000002</v>
      </c>
      <c r="J340" s="5">
        <f t="shared" si="38"/>
        <v>53.232000000000006</v>
      </c>
      <c r="K340" s="5">
        <f t="shared" si="38"/>
        <v>56.943795055048597</v>
      </c>
      <c r="M340">
        <f t="shared" si="39"/>
        <v>1</v>
      </c>
      <c r="N340">
        <f t="shared" si="40"/>
        <v>0</v>
      </c>
      <c r="O340">
        <f t="shared" si="41"/>
        <v>0</v>
      </c>
      <c r="Q340">
        <f t="shared" si="42"/>
        <v>0</v>
      </c>
      <c r="R340">
        <f t="shared" si="43"/>
        <v>1</v>
      </c>
      <c r="S340">
        <f t="shared" si="44"/>
        <v>0</v>
      </c>
    </row>
    <row r="341" spans="1:19" x14ac:dyDescent="0.25">
      <c r="A341" s="1">
        <v>43931</v>
      </c>
      <c r="B341" s="30">
        <v>53.55</v>
      </c>
      <c r="C341" s="31"/>
      <c r="D341" s="32">
        <v>39.927999999999997</v>
      </c>
      <c r="E341" s="31"/>
      <c r="F341" s="33">
        <v>48.023664323282226</v>
      </c>
      <c r="I341" s="5">
        <f t="shared" si="38"/>
        <v>49.265999999999998</v>
      </c>
      <c r="J341" s="5">
        <f t="shared" si="38"/>
        <v>43.427999999999997</v>
      </c>
      <c r="K341" s="5">
        <f t="shared" si="38"/>
        <v>47.618999296984661</v>
      </c>
      <c r="M341">
        <f t="shared" si="39"/>
        <v>1</v>
      </c>
      <c r="N341">
        <f t="shared" si="40"/>
        <v>0</v>
      </c>
      <c r="O341">
        <f t="shared" si="41"/>
        <v>0</v>
      </c>
      <c r="Q341">
        <f t="shared" si="42"/>
        <v>0</v>
      </c>
      <c r="R341">
        <f t="shared" si="43"/>
        <v>1</v>
      </c>
      <c r="S341">
        <f t="shared" si="44"/>
        <v>0</v>
      </c>
    </row>
    <row r="342" spans="1:19" x14ac:dyDescent="0.25">
      <c r="A342" s="1">
        <v>43938</v>
      </c>
      <c r="B342" s="30">
        <v>54.81</v>
      </c>
      <c r="C342" s="31"/>
      <c r="D342" s="32">
        <v>33.872</v>
      </c>
      <c r="E342" s="31"/>
      <c r="F342" s="33">
        <v>44.545513943139973</v>
      </c>
      <c r="I342" s="5">
        <f t="shared" si="38"/>
        <v>50.425200000000004</v>
      </c>
      <c r="J342" s="5">
        <f t="shared" si="38"/>
        <v>37.372</v>
      </c>
      <c r="K342" s="5">
        <f t="shared" si="38"/>
        <v>44.861674182941989</v>
      </c>
      <c r="M342">
        <f t="shared" si="39"/>
        <v>1</v>
      </c>
      <c r="N342">
        <f t="shared" si="40"/>
        <v>0</v>
      </c>
      <c r="O342">
        <f t="shared" si="41"/>
        <v>0</v>
      </c>
      <c r="Q342">
        <f t="shared" si="42"/>
        <v>0</v>
      </c>
      <c r="R342">
        <f t="shared" si="43"/>
        <v>1</v>
      </c>
      <c r="S342">
        <f t="shared" si="44"/>
        <v>0</v>
      </c>
    </row>
    <row r="343" spans="1:19" x14ac:dyDescent="0.25">
      <c r="A343" s="1">
        <v>43945</v>
      </c>
      <c r="B343" s="30">
        <v>72.69</v>
      </c>
      <c r="C343" s="31"/>
      <c r="D343" s="32">
        <v>34.475999999999999</v>
      </c>
      <c r="E343" s="31"/>
      <c r="F343" s="33">
        <v>48.980657192451396</v>
      </c>
      <c r="I343" s="5">
        <f t="shared" si="38"/>
        <v>66.874800000000008</v>
      </c>
      <c r="J343" s="5">
        <f t="shared" si="38"/>
        <v>37.975999999999999</v>
      </c>
      <c r="K343" s="5">
        <f t="shared" si="38"/>
        <v>52.160977157735417</v>
      </c>
      <c r="M343">
        <f t="shared" si="39"/>
        <v>1</v>
      </c>
      <c r="N343">
        <f t="shared" si="40"/>
        <v>0</v>
      </c>
      <c r="O343">
        <f t="shared" si="41"/>
        <v>0</v>
      </c>
      <c r="Q343">
        <f t="shared" si="42"/>
        <v>0</v>
      </c>
      <c r="R343">
        <f t="shared" si="43"/>
        <v>1</v>
      </c>
      <c r="S343">
        <f t="shared" si="44"/>
        <v>0</v>
      </c>
    </row>
    <row r="344" spans="1:19" x14ac:dyDescent="0.25">
      <c r="A344" s="1">
        <v>43952</v>
      </c>
      <c r="B344" s="30">
        <v>94.05</v>
      </c>
      <c r="C344" s="31"/>
      <c r="D344" s="32">
        <v>36.897499999999994</v>
      </c>
      <c r="E344" s="31"/>
      <c r="F344" s="33">
        <v>59.789106445327256</v>
      </c>
      <c r="I344" s="5">
        <f t="shared" si="38"/>
        <v>86.525999999999996</v>
      </c>
      <c r="J344" s="5">
        <f t="shared" si="38"/>
        <v>40.397499999999994</v>
      </c>
      <c r="K344" s="5">
        <f t="shared" si="38"/>
        <v>63.128956933598175</v>
      </c>
      <c r="M344">
        <f t="shared" si="39"/>
        <v>1</v>
      </c>
      <c r="N344">
        <f t="shared" si="40"/>
        <v>0</v>
      </c>
      <c r="O344">
        <f t="shared" si="41"/>
        <v>0</v>
      </c>
      <c r="Q344">
        <f t="shared" si="42"/>
        <v>0</v>
      </c>
      <c r="R344">
        <f t="shared" si="43"/>
        <v>1</v>
      </c>
      <c r="S344">
        <f t="shared" si="44"/>
        <v>0</v>
      </c>
    </row>
    <row r="345" spans="1:19" x14ac:dyDescent="0.25">
      <c r="A345" s="1">
        <v>43959</v>
      </c>
      <c r="B345" s="30">
        <v>113.94</v>
      </c>
      <c r="C345" s="31"/>
      <c r="D345" s="32">
        <v>37.082500000000003</v>
      </c>
      <c r="E345" s="31"/>
      <c r="F345" s="33">
        <v>65.65849365421164</v>
      </c>
      <c r="I345" s="5">
        <f t="shared" si="38"/>
        <v>104.8248</v>
      </c>
      <c r="J345" s="5">
        <f t="shared" si="38"/>
        <v>40.582500000000003</v>
      </c>
      <c r="K345" s="5">
        <f t="shared" si="38"/>
        <v>71.359103096263496</v>
      </c>
      <c r="M345">
        <f t="shared" si="39"/>
        <v>1</v>
      </c>
      <c r="N345">
        <f t="shared" si="40"/>
        <v>0</v>
      </c>
      <c r="O345">
        <f t="shared" si="41"/>
        <v>0</v>
      </c>
      <c r="Q345">
        <f t="shared" si="42"/>
        <v>0</v>
      </c>
      <c r="R345">
        <f t="shared" si="43"/>
        <v>1</v>
      </c>
      <c r="S345">
        <f t="shared" si="44"/>
        <v>0</v>
      </c>
    </row>
    <row r="346" spans="1:19" x14ac:dyDescent="0.25">
      <c r="A346" s="1">
        <v>43966</v>
      </c>
      <c r="B346" s="30">
        <v>115.12</v>
      </c>
      <c r="C346" s="31"/>
      <c r="D346" s="32">
        <v>36.49</v>
      </c>
      <c r="E346" s="31"/>
      <c r="F346" s="33">
        <v>67.602760259653053</v>
      </c>
      <c r="I346" s="5">
        <f t="shared" si="38"/>
        <v>105.91040000000001</v>
      </c>
      <c r="J346" s="5">
        <f t="shared" si="38"/>
        <v>39.99</v>
      </c>
      <c r="K346" s="5">
        <f t="shared" si="38"/>
        <v>72.114968077895924</v>
      </c>
      <c r="M346">
        <f t="shared" si="39"/>
        <v>1</v>
      </c>
      <c r="N346">
        <f t="shared" si="40"/>
        <v>0</v>
      </c>
      <c r="O346">
        <f t="shared" si="41"/>
        <v>0</v>
      </c>
      <c r="Q346">
        <f t="shared" si="42"/>
        <v>0</v>
      </c>
      <c r="R346">
        <f t="shared" si="43"/>
        <v>1</v>
      </c>
      <c r="S346">
        <f t="shared" si="44"/>
        <v>0</v>
      </c>
    </row>
    <row r="347" spans="1:19" x14ac:dyDescent="0.25">
      <c r="A347" s="1">
        <v>43973</v>
      </c>
      <c r="B347" s="30">
        <v>99.94</v>
      </c>
      <c r="C347" s="31"/>
      <c r="D347" s="32">
        <v>39.384</v>
      </c>
      <c r="E347" s="31"/>
      <c r="F347" s="33">
        <v>62.304762938452392</v>
      </c>
      <c r="I347" s="5">
        <f t="shared" si="38"/>
        <v>91.944800000000001</v>
      </c>
      <c r="J347" s="5">
        <f t="shared" si="38"/>
        <v>42.884</v>
      </c>
      <c r="K347" s="5">
        <f t="shared" si="38"/>
        <v>66.650508881535728</v>
      </c>
      <c r="M347">
        <f t="shared" si="39"/>
        <v>1</v>
      </c>
      <c r="N347">
        <f t="shared" si="40"/>
        <v>0</v>
      </c>
      <c r="O347">
        <f t="shared" si="41"/>
        <v>0</v>
      </c>
      <c r="Q347">
        <f t="shared" si="42"/>
        <v>0</v>
      </c>
      <c r="R347">
        <f t="shared" si="43"/>
        <v>1</v>
      </c>
      <c r="S347">
        <f t="shared" si="44"/>
        <v>0</v>
      </c>
    </row>
    <row r="348" spans="1:19" x14ac:dyDescent="0.25">
      <c r="A348" s="1">
        <v>43980</v>
      </c>
      <c r="B348" s="30">
        <v>90.98</v>
      </c>
      <c r="C348" s="31"/>
      <c r="D348" s="32">
        <v>38.657499999999999</v>
      </c>
      <c r="E348" s="31"/>
      <c r="F348" s="33">
        <v>59.963049338012958</v>
      </c>
      <c r="I348" s="5">
        <f t="shared" si="38"/>
        <v>83.701600000000013</v>
      </c>
      <c r="J348" s="5">
        <f t="shared" si="38"/>
        <v>42.157499999999999</v>
      </c>
      <c r="K348" s="5">
        <f t="shared" si="38"/>
        <v>62.808599801403886</v>
      </c>
      <c r="M348">
        <f t="shared" si="39"/>
        <v>1</v>
      </c>
      <c r="N348">
        <f t="shared" si="40"/>
        <v>0</v>
      </c>
      <c r="O348">
        <f t="shared" si="41"/>
        <v>0</v>
      </c>
      <c r="Q348">
        <f t="shared" si="42"/>
        <v>0</v>
      </c>
      <c r="R348">
        <f t="shared" si="43"/>
        <v>1</v>
      </c>
      <c r="S348">
        <f t="shared" si="44"/>
        <v>0</v>
      </c>
    </row>
    <row r="349" spans="1:19" x14ac:dyDescent="0.25">
      <c r="A349" s="1">
        <v>43987</v>
      </c>
      <c r="B349" s="30">
        <v>75.61</v>
      </c>
      <c r="C349" s="31"/>
      <c r="D349" s="32">
        <v>34.105000000000004</v>
      </c>
      <c r="E349" s="31"/>
      <c r="F349" s="33">
        <v>51.930916535712257</v>
      </c>
      <c r="I349" s="5">
        <f t="shared" si="38"/>
        <v>69.561199999999999</v>
      </c>
      <c r="J349" s="5">
        <f t="shared" si="38"/>
        <v>37.605000000000004</v>
      </c>
      <c r="K349" s="5">
        <f t="shared" si="38"/>
        <v>53.856444960713674</v>
      </c>
      <c r="M349">
        <f t="shared" si="39"/>
        <v>1</v>
      </c>
      <c r="N349">
        <f t="shared" si="40"/>
        <v>0</v>
      </c>
      <c r="O349">
        <f t="shared" si="41"/>
        <v>0</v>
      </c>
      <c r="Q349">
        <f t="shared" si="42"/>
        <v>0</v>
      </c>
      <c r="R349">
        <f t="shared" si="43"/>
        <v>1</v>
      </c>
      <c r="S349">
        <f t="shared" si="44"/>
        <v>0</v>
      </c>
    </row>
    <row r="350" spans="1:19" x14ac:dyDescent="0.25">
      <c r="A350" s="1">
        <v>43994</v>
      </c>
      <c r="B350" s="30">
        <v>69.69</v>
      </c>
      <c r="C350" s="31"/>
      <c r="D350" s="32">
        <v>30.524999999999999</v>
      </c>
      <c r="E350" s="31"/>
      <c r="F350" s="33">
        <v>48.376700866037837</v>
      </c>
      <c r="I350" s="5">
        <f t="shared" si="38"/>
        <v>64.114800000000002</v>
      </c>
      <c r="J350" s="5">
        <f t="shared" si="38"/>
        <v>34.024999999999999</v>
      </c>
      <c r="K350" s="5">
        <f t="shared" si="38"/>
        <v>49.630940259811346</v>
      </c>
      <c r="M350">
        <f t="shared" si="39"/>
        <v>1</v>
      </c>
      <c r="N350">
        <f t="shared" si="40"/>
        <v>0</v>
      </c>
      <c r="O350">
        <f t="shared" si="41"/>
        <v>0</v>
      </c>
      <c r="Q350">
        <f t="shared" si="42"/>
        <v>0</v>
      </c>
      <c r="R350">
        <f t="shared" si="43"/>
        <v>1</v>
      </c>
      <c r="S350">
        <f t="shared" si="44"/>
        <v>0</v>
      </c>
    </row>
    <row r="351" spans="1:19" x14ac:dyDescent="0.25">
      <c r="A351" s="1">
        <v>44001</v>
      </c>
      <c r="B351" s="30">
        <v>64.97</v>
      </c>
      <c r="C351" s="31"/>
      <c r="D351" s="32">
        <v>28.862000000000002</v>
      </c>
      <c r="E351" s="31"/>
      <c r="F351" s="33">
        <v>45.062885155151214</v>
      </c>
      <c r="I351" s="5">
        <f t="shared" si="38"/>
        <v>59.772400000000005</v>
      </c>
      <c r="J351" s="5">
        <f t="shared" si="38"/>
        <v>32.362000000000002</v>
      </c>
      <c r="K351" s="5">
        <f t="shared" si="38"/>
        <v>46.53490554654536</v>
      </c>
      <c r="M351">
        <f t="shared" si="39"/>
        <v>1</v>
      </c>
      <c r="N351">
        <f t="shared" si="40"/>
        <v>0</v>
      </c>
      <c r="O351">
        <f t="shared" si="41"/>
        <v>0</v>
      </c>
      <c r="Q351">
        <f t="shared" si="42"/>
        <v>0</v>
      </c>
      <c r="R351">
        <f t="shared" si="43"/>
        <v>1</v>
      </c>
      <c r="S351">
        <f t="shared" si="44"/>
        <v>0</v>
      </c>
    </row>
    <row r="352" spans="1:19" x14ac:dyDescent="0.25">
      <c r="A352" s="1">
        <v>44008</v>
      </c>
      <c r="B352" s="30">
        <v>65.34</v>
      </c>
      <c r="C352" s="31"/>
      <c r="D352" s="32">
        <v>28.586000000000002</v>
      </c>
      <c r="E352" s="31"/>
      <c r="F352" s="33">
        <v>45.230566973395916</v>
      </c>
      <c r="I352" s="5">
        <f t="shared" si="38"/>
        <v>60.112800000000007</v>
      </c>
      <c r="J352" s="5">
        <f t="shared" si="38"/>
        <v>32.085999999999999</v>
      </c>
      <c r="K352" s="5">
        <f t="shared" si="38"/>
        <v>46.607750092018776</v>
      </c>
      <c r="M352">
        <f t="shared" si="39"/>
        <v>1</v>
      </c>
      <c r="N352">
        <f t="shared" si="40"/>
        <v>0</v>
      </c>
      <c r="O352">
        <f t="shared" si="41"/>
        <v>0</v>
      </c>
      <c r="Q352">
        <f t="shared" si="42"/>
        <v>0</v>
      </c>
      <c r="R352">
        <f t="shared" si="43"/>
        <v>1</v>
      </c>
      <c r="S352">
        <f t="shared" si="44"/>
        <v>0</v>
      </c>
    </row>
    <row r="353" spans="1:19" x14ac:dyDescent="0.25">
      <c r="A353" s="1">
        <v>44014</v>
      </c>
      <c r="B353" s="30">
        <v>64.599999999999994</v>
      </c>
      <c r="C353" s="31"/>
      <c r="D353" s="32">
        <v>28.705000000000002</v>
      </c>
      <c r="E353" s="31"/>
      <c r="F353" s="33">
        <v>45.664104132108406</v>
      </c>
      <c r="I353" s="5">
        <f t="shared" si="38"/>
        <v>59.431999999999995</v>
      </c>
      <c r="J353" s="5">
        <f t="shared" si="38"/>
        <v>32.204999999999998</v>
      </c>
      <c r="K353" s="5">
        <f t="shared" si="38"/>
        <v>46.541181239632522</v>
      </c>
      <c r="M353">
        <f t="shared" si="39"/>
        <v>1</v>
      </c>
      <c r="N353">
        <f t="shared" si="40"/>
        <v>0</v>
      </c>
      <c r="O353">
        <f t="shared" si="41"/>
        <v>0</v>
      </c>
      <c r="Q353">
        <f t="shared" si="42"/>
        <v>0</v>
      </c>
      <c r="R353">
        <f t="shared" si="43"/>
        <v>1</v>
      </c>
      <c r="S353">
        <f t="shared" si="44"/>
        <v>0</v>
      </c>
    </row>
    <row r="354" spans="1:19" x14ac:dyDescent="0.25">
      <c r="A354" s="1">
        <v>44022</v>
      </c>
      <c r="B354" s="30">
        <v>66.03</v>
      </c>
      <c r="C354" s="31"/>
      <c r="D354" s="32">
        <v>29.238</v>
      </c>
      <c r="E354" s="31"/>
      <c r="F354" s="33">
        <v>45.616872747236144</v>
      </c>
      <c r="I354" s="5">
        <f t="shared" si="38"/>
        <v>60.747600000000006</v>
      </c>
      <c r="J354" s="5">
        <f t="shared" si="38"/>
        <v>32.738</v>
      </c>
      <c r="K354" s="5">
        <f t="shared" si="38"/>
        <v>47.174021824170843</v>
      </c>
      <c r="M354">
        <f t="shared" si="39"/>
        <v>1</v>
      </c>
      <c r="N354">
        <f t="shared" si="40"/>
        <v>0</v>
      </c>
      <c r="O354">
        <f t="shared" si="41"/>
        <v>0</v>
      </c>
      <c r="Q354">
        <f t="shared" si="42"/>
        <v>0</v>
      </c>
      <c r="R354">
        <f t="shared" si="43"/>
        <v>1</v>
      </c>
      <c r="S354">
        <f t="shared" si="44"/>
        <v>0</v>
      </c>
    </row>
    <row r="355" spans="1:19" x14ac:dyDescent="0.25">
      <c r="A355" s="1">
        <v>44029</v>
      </c>
      <c r="B355" s="30">
        <v>68.25</v>
      </c>
      <c r="C355" s="31"/>
      <c r="D355" s="32">
        <v>31.095999999999997</v>
      </c>
      <c r="E355" s="31"/>
      <c r="F355" s="33">
        <v>47.900731120532505</v>
      </c>
      <c r="I355" s="5">
        <f t="shared" si="38"/>
        <v>62.790000000000006</v>
      </c>
      <c r="J355" s="5">
        <f t="shared" si="38"/>
        <v>34.595999999999997</v>
      </c>
      <c r="K355" s="5">
        <f t="shared" si="38"/>
        <v>49.224319336159752</v>
      </c>
      <c r="M355">
        <f t="shared" si="39"/>
        <v>1</v>
      </c>
      <c r="N355">
        <f t="shared" si="40"/>
        <v>0</v>
      </c>
      <c r="O355">
        <f t="shared" si="41"/>
        <v>0</v>
      </c>
      <c r="Q355">
        <f t="shared" si="42"/>
        <v>0</v>
      </c>
      <c r="R355">
        <f t="shared" si="43"/>
        <v>1</v>
      </c>
      <c r="S355">
        <f t="shared" si="44"/>
        <v>0</v>
      </c>
    </row>
    <row r="356" spans="1:19" x14ac:dyDescent="0.25">
      <c r="A356" s="1">
        <v>44036</v>
      </c>
      <c r="B356" s="30">
        <v>70.040000000000006</v>
      </c>
      <c r="C356" s="31"/>
      <c r="D356" s="32">
        <v>35.227999999999994</v>
      </c>
      <c r="E356" s="31"/>
      <c r="F356" s="33">
        <v>50.225237997083809</v>
      </c>
      <c r="I356" s="5">
        <f t="shared" si="38"/>
        <v>64.436800000000005</v>
      </c>
      <c r="J356" s="5">
        <f t="shared" si="38"/>
        <v>38.727999999999994</v>
      </c>
      <c r="K356" s="5">
        <f t="shared" si="38"/>
        <v>51.944251399125143</v>
      </c>
      <c r="M356">
        <f t="shared" si="39"/>
        <v>1</v>
      </c>
      <c r="N356">
        <f t="shared" si="40"/>
        <v>0</v>
      </c>
      <c r="O356">
        <f t="shared" si="41"/>
        <v>0</v>
      </c>
      <c r="Q356">
        <f t="shared" si="42"/>
        <v>0</v>
      </c>
      <c r="R356">
        <f t="shared" si="43"/>
        <v>1</v>
      </c>
      <c r="S356">
        <f t="shared" si="44"/>
        <v>0</v>
      </c>
    </row>
    <row r="357" spans="1:19" x14ac:dyDescent="0.25">
      <c r="A357" s="1">
        <v>44043</v>
      </c>
      <c r="B357" s="30">
        <v>68.3</v>
      </c>
      <c r="C357" s="31"/>
      <c r="D357" s="32">
        <v>41.923999999999999</v>
      </c>
      <c r="E357" s="31"/>
      <c r="F357" s="33">
        <v>53.107319890548844</v>
      </c>
      <c r="I357" s="5">
        <f t="shared" si="38"/>
        <v>62.835999999999999</v>
      </c>
      <c r="J357" s="5">
        <f t="shared" si="38"/>
        <v>45.423999999999999</v>
      </c>
      <c r="K357" s="5">
        <f t="shared" si="38"/>
        <v>54.592195967164656</v>
      </c>
      <c r="M357">
        <f t="shared" si="39"/>
        <v>1</v>
      </c>
      <c r="N357">
        <f t="shared" si="40"/>
        <v>0</v>
      </c>
      <c r="O357">
        <f t="shared" si="41"/>
        <v>0</v>
      </c>
      <c r="Q357">
        <f t="shared" si="42"/>
        <v>0</v>
      </c>
      <c r="R357">
        <f t="shared" si="43"/>
        <v>1</v>
      </c>
      <c r="S357">
        <f t="shared" si="44"/>
        <v>0</v>
      </c>
    </row>
    <row r="358" spans="1:19" x14ac:dyDescent="0.25">
      <c r="A358" s="1">
        <v>44050</v>
      </c>
      <c r="B358" s="30">
        <v>68.41</v>
      </c>
      <c r="C358" s="31"/>
      <c r="D358" s="32">
        <v>38.510000000000005</v>
      </c>
      <c r="E358" s="31"/>
      <c r="F358" s="33">
        <v>53.018297957432075</v>
      </c>
      <c r="I358" s="5">
        <f t="shared" si="38"/>
        <v>62.937199999999997</v>
      </c>
      <c r="J358" s="5">
        <f t="shared" si="38"/>
        <v>42.010000000000005</v>
      </c>
      <c r="K358" s="5">
        <f t="shared" si="38"/>
        <v>53.406009387229616</v>
      </c>
      <c r="M358">
        <f t="shared" si="39"/>
        <v>1</v>
      </c>
      <c r="N358">
        <f t="shared" si="40"/>
        <v>0</v>
      </c>
      <c r="O358">
        <f t="shared" si="41"/>
        <v>0</v>
      </c>
      <c r="Q358">
        <f t="shared" si="42"/>
        <v>0</v>
      </c>
      <c r="R358">
        <f t="shared" si="43"/>
        <v>1</v>
      </c>
      <c r="S358">
        <f t="shared" si="44"/>
        <v>0</v>
      </c>
    </row>
    <row r="359" spans="1:19" x14ac:dyDescent="0.25">
      <c r="A359" s="1">
        <v>44057</v>
      </c>
      <c r="B359" s="30">
        <v>72.319999999999993</v>
      </c>
      <c r="C359" s="31"/>
      <c r="D359" s="32">
        <v>37.659999999999997</v>
      </c>
      <c r="E359" s="31"/>
      <c r="F359" s="33">
        <v>54.465569561226069</v>
      </c>
      <c r="I359" s="5">
        <f t="shared" si="38"/>
        <v>66.534399999999991</v>
      </c>
      <c r="J359" s="5">
        <f t="shared" si="38"/>
        <v>41.16</v>
      </c>
      <c r="K359" s="5">
        <f t="shared" si="38"/>
        <v>54.80171086836782</v>
      </c>
      <c r="M359">
        <f t="shared" si="39"/>
        <v>1</v>
      </c>
      <c r="N359">
        <f t="shared" si="40"/>
        <v>0</v>
      </c>
      <c r="O359">
        <f t="shared" si="41"/>
        <v>0</v>
      </c>
      <c r="Q359">
        <f t="shared" si="42"/>
        <v>0</v>
      </c>
      <c r="R359">
        <f t="shared" si="43"/>
        <v>1</v>
      </c>
      <c r="S359">
        <f t="shared" si="44"/>
        <v>0</v>
      </c>
    </row>
    <row r="360" spans="1:19" x14ac:dyDescent="0.25">
      <c r="A360" s="1">
        <v>44064</v>
      </c>
      <c r="B360" s="30">
        <v>74.64</v>
      </c>
      <c r="C360" s="31"/>
      <c r="D360" s="32">
        <v>39.823999999999998</v>
      </c>
      <c r="E360" s="31"/>
      <c r="F360" s="33">
        <v>56.061652831676071</v>
      </c>
      <c r="I360" s="5">
        <f t="shared" si="38"/>
        <v>68.668800000000005</v>
      </c>
      <c r="J360" s="5">
        <f t="shared" si="38"/>
        <v>43.323999999999998</v>
      </c>
      <c r="K360" s="5">
        <f t="shared" si="38"/>
        <v>56.784975849502821</v>
      </c>
      <c r="M360">
        <f t="shared" si="39"/>
        <v>1</v>
      </c>
      <c r="N360">
        <f t="shared" si="40"/>
        <v>0</v>
      </c>
      <c r="O360">
        <f t="shared" si="41"/>
        <v>0</v>
      </c>
      <c r="Q360">
        <f t="shared" si="42"/>
        <v>0</v>
      </c>
      <c r="R360">
        <f t="shared" si="43"/>
        <v>1</v>
      </c>
      <c r="S360">
        <f t="shared" si="44"/>
        <v>0</v>
      </c>
    </row>
    <row r="361" spans="1:19" x14ac:dyDescent="0.25">
      <c r="A361" s="1">
        <v>44071</v>
      </c>
      <c r="B361" s="30">
        <v>73.09</v>
      </c>
      <c r="C361" s="31"/>
      <c r="D361" s="32">
        <v>42.378</v>
      </c>
      <c r="E361" s="31"/>
      <c r="F361" s="33">
        <v>56.595346491873244</v>
      </c>
      <c r="I361" s="5">
        <f t="shared" si="38"/>
        <v>67.242800000000003</v>
      </c>
      <c r="J361" s="5">
        <f t="shared" si="38"/>
        <v>45.878</v>
      </c>
      <c r="K361" s="5">
        <f t="shared" si="38"/>
        <v>57.339883947561972</v>
      </c>
      <c r="M361">
        <f t="shared" si="39"/>
        <v>1</v>
      </c>
      <c r="N361">
        <f t="shared" si="40"/>
        <v>0</v>
      </c>
      <c r="O361">
        <f t="shared" si="41"/>
        <v>0</v>
      </c>
      <c r="Q361">
        <f t="shared" si="42"/>
        <v>0</v>
      </c>
      <c r="R361">
        <f t="shared" si="43"/>
        <v>1</v>
      </c>
      <c r="S361">
        <f t="shared" si="44"/>
        <v>0</v>
      </c>
    </row>
    <row r="362" spans="1:19" x14ac:dyDescent="0.25">
      <c r="A362" s="1">
        <v>44078</v>
      </c>
      <c r="B362" s="30">
        <v>76.28</v>
      </c>
      <c r="C362" s="31"/>
      <c r="D362" s="32">
        <v>44.701999999999998</v>
      </c>
      <c r="E362" s="31"/>
      <c r="F362" s="33">
        <v>60.534067169725454</v>
      </c>
      <c r="I362" s="5">
        <f t="shared" si="38"/>
        <v>70.177599999999998</v>
      </c>
      <c r="J362" s="5">
        <f t="shared" si="38"/>
        <v>48.201999999999998</v>
      </c>
      <c r="K362" s="5">
        <f t="shared" si="38"/>
        <v>60.362080150917635</v>
      </c>
      <c r="M362">
        <f t="shared" si="39"/>
        <v>1</v>
      </c>
      <c r="N362">
        <f t="shared" si="40"/>
        <v>0</v>
      </c>
      <c r="O362">
        <f t="shared" si="41"/>
        <v>0</v>
      </c>
      <c r="Q362">
        <f t="shared" si="42"/>
        <v>0</v>
      </c>
      <c r="R362">
        <f t="shared" si="43"/>
        <v>1</v>
      </c>
      <c r="S362">
        <f t="shared" si="44"/>
        <v>0</v>
      </c>
    </row>
    <row r="363" spans="1:19" x14ac:dyDescent="0.25">
      <c r="A363" s="1">
        <v>44085</v>
      </c>
      <c r="B363" s="30">
        <v>80.790000000000006</v>
      </c>
      <c r="C363" s="31"/>
      <c r="D363" s="32">
        <v>49.83</v>
      </c>
      <c r="E363" s="31"/>
      <c r="F363" s="33">
        <v>64.553627495287486</v>
      </c>
      <c r="I363" s="5">
        <f t="shared" si="38"/>
        <v>74.326800000000006</v>
      </c>
      <c r="J363" s="5">
        <f t="shared" si="38"/>
        <v>53.33</v>
      </c>
      <c r="K363" s="5">
        <f t="shared" si="38"/>
        <v>64.81496824858624</v>
      </c>
      <c r="M363">
        <f t="shared" si="39"/>
        <v>1</v>
      </c>
      <c r="N363">
        <f t="shared" si="40"/>
        <v>0</v>
      </c>
      <c r="O363">
        <f t="shared" si="41"/>
        <v>0</v>
      </c>
      <c r="Q363">
        <f t="shared" si="42"/>
        <v>0</v>
      </c>
      <c r="R363">
        <f t="shared" si="43"/>
        <v>1</v>
      </c>
      <c r="S363">
        <f t="shared" si="44"/>
        <v>0</v>
      </c>
    </row>
    <row r="364" spans="1:19" x14ac:dyDescent="0.25">
      <c r="A364" s="1">
        <v>44092</v>
      </c>
      <c r="B364" s="30">
        <v>84.33</v>
      </c>
      <c r="C364" s="31"/>
      <c r="D364" s="32">
        <v>62.11</v>
      </c>
      <c r="E364" s="31"/>
      <c r="F364" s="33">
        <v>71.293914170450435</v>
      </c>
      <c r="I364" s="5">
        <f t="shared" si="38"/>
        <v>77.583600000000004</v>
      </c>
      <c r="J364" s="5">
        <f t="shared" si="38"/>
        <v>65.61</v>
      </c>
      <c r="K364" s="5">
        <f t="shared" si="38"/>
        <v>72.274934251135136</v>
      </c>
      <c r="M364">
        <f t="shared" si="39"/>
        <v>1</v>
      </c>
      <c r="N364">
        <f t="shared" si="40"/>
        <v>0</v>
      </c>
      <c r="O364">
        <f t="shared" si="41"/>
        <v>0</v>
      </c>
      <c r="Q364">
        <f t="shared" si="42"/>
        <v>0</v>
      </c>
      <c r="R364">
        <f t="shared" si="43"/>
        <v>1</v>
      </c>
      <c r="S364">
        <f t="shared" si="44"/>
        <v>0</v>
      </c>
    </row>
    <row r="365" spans="1:19" x14ac:dyDescent="0.25">
      <c r="A365" s="1">
        <v>44099</v>
      </c>
      <c r="B365" s="30">
        <v>90.21</v>
      </c>
      <c r="C365" s="31"/>
      <c r="D365" s="32">
        <v>63.798000000000002</v>
      </c>
      <c r="E365" s="31"/>
      <c r="F365" s="33">
        <v>75.424145382355732</v>
      </c>
      <c r="I365" s="5">
        <f t="shared" si="38"/>
        <v>82.993200000000002</v>
      </c>
      <c r="J365" s="5">
        <f t="shared" si="38"/>
        <v>67.298000000000002</v>
      </c>
      <c r="K365" s="5">
        <f t="shared" si="38"/>
        <v>75.998163614706726</v>
      </c>
      <c r="M365">
        <f t="shared" si="39"/>
        <v>1</v>
      </c>
      <c r="N365">
        <f t="shared" si="40"/>
        <v>0</v>
      </c>
      <c r="O365">
        <f t="shared" si="41"/>
        <v>0</v>
      </c>
      <c r="Q365">
        <f t="shared" si="42"/>
        <v>0</v>
      </c>
      <c r="R365">
        <f t="shared" si="43"/>
        <v>1</v>
      </c>
      <c r="S365">
        <f t="shared" si="44"/>
        <v>0</v>
      </c>
    </row>
    <row r="366" spans="1:19" x14ac:dyDescent="0.25">
      <c r="A366" s="1">
        <v>44106</v>
      </c>
      <c r="B366" s="30">
        <v>92.86</v>
      </c>
      <c r="C366" s="31"/>
      <c r="D366" s="32">
        <v>64.52000000000001</v>
      </c>
      <c r="E366" s="31"/>
      <c r="F366" s="33">
        <v>77.260732197324685</v>
      </c>
      <c r="I366" s="5">
        <f t="shared" si="38"/>
        <v>85.431200000000004</v>
      </c>
      <c r="J366" s="5">
        <f t="shared" si="38"/>
        <v>68.02000000000001</v>
      </c>
      <c r="K366" s="5">
        <f t="shared" si="38"/>
        <v>77.655139659197403</v>
      </c>
      <c r="M366">
        <f t="shared" si="39"/>
        <v>1</v>
      </c>
      <c r="N366">
        <f t="shared" si="40"/>
        <v>0</v>
      </c>
      <c r="O366">
        <f t="shared" si="41"/>
        <v>0</v>
      </c>
      <c r="Q366">
        <f t="shared" si="42"/>
        <v>0</v>
      </c>
      <c r="R366">
        <f t="shared" si="43"/>
        <v>1</v>
      </c>
      <c r="S366">
        <f t="shared" si="44"/>
        <v>0</v>
      </c>
    </row>
    <row r="367" spans="1:19" x14ac:dyDescent="0.25">
      <c r="A367" s="1">
        <v>44113</v>
      </c>
      <c r="B367" s="30">
        <v>94.58</v>
      </c>
      <c r="C367" s="31"/>
      <c r="D367" s="32">
        <v>64.894000000000005</v>
      </c>
      <c r="E367" s="31"/>
      <c r="F367" s="33">
        <v>78.138199073566014</v>
      </c>
      <c r="I367" s="5">
        <f t="shared" ref="I367:K398" si="45">I$3*I$7*($B367+I$6)+I$4*I$9*($D367+I$8)+I$5*I$11*($F367+I$10)</f>
        <v>87.013599999999997</v>
      </c>
      <c r="J367" s="5">
        <f t="shared" si="45"/>
        <v>68.394000000000005</v>
      </c>
      <c r="K367" s="5">
        <f t="shared" si="45"/>
        <v>78.603119722069806</v>
      </c>
      <c r="M367">
        <f t="shared" si="39"/>
        <v>1</v>
      </c>
      <c r="N367">
        <f t="shared" si="40"/>
        <v>0</v>
      </c>
      <c r="O367">
        <f t="shared" si="41"/>
        <v>0</v>
      </c>
      <c r="Q367">
        <f t="shared" si="42"/>
        <v>0</v>
      </c>
      <c r="R367">
        <f t="shared" si="43"/>
        <v>1</v>
      </c>
      <c r="S367">
        <f t="shared" si="44"/>
        <v>0</v>
      </c>
    </row>
    <row r="368" spans="1:19" x14ac:dyDescent="0.25">
      <c r="A368" s="1">
        <v>44120</v>
      </c>
      <c r="B368" s="30">
        <v>97.48</v>
      </c>
      <c r="C368" s="31"/>
      <c r="D368" s="32">
        <v>64.13</v>
      </c>
      <c r="E368" s="31"/>
      <c r="F368" s="33">
        <v>78.27238681124183</v>
      </c>
      <c r="I368" s="5">
        <f t="shared" si="45"/>
        <v>89.681600000000003</v>
      </c>
      <c r="J368" s="5">
        <f t="shared" si="45"/>
        <v>67.63</v>
      </c>
      <c r="K368" s="5">
        <f t="shared" si="45"/>
        <v>79.309776043372551</v>
      </c>
      <c r="M368">
        <f t="shared" si="39"/>
        <v>1</v>
      </c>
      <c r="N368">
        <f t="shared" si="40"/>
        <v>0</v>
      </c>
      <c r="O368">
        <f t="shared" si="41"/>
        <v>0</v>
      </c>
      <c r="Q368">
        <f t="shared" si="42"/>
        <v>0</v>
      </c>
      <c r="R368">
        <f t="shared" si="43"/>
        <v>1</v>
      </c>
      <c r="S368">
        <f t="shared" si="44"/>
        <v>0</v>
      </c>
    </row>
    <row r="369" spans="1:19" x14ac:dyDescent="0.25">
      <c r="A369" s="1">
        <v>44127</v>
      </c>
      <c r="B369" s="30">
        <v>97.05</v>
      </c>
      <c r="C369" s="31"/>
      <c r="D369" s="32">
        <v>63.378</v>
      </c>
      <c r="E369" s="31"/>
      <c r="F369" s="33">
        <v>78.173510986561993</v>
      </c>
      <c r="I369" s="5">
        <f t="shared" si="45"/>
        <v>89.286000000000001</v>
      </c>
      <c r="J369" s="5">
        <f t="shared" si="45"/>
        <v>66.878</v>
      </c>
      <c r="K369" s="5">
        <f t="shared" si="45"/>
        <v>78.878453295968598</v>
      </c>
      <c r="M369">
        <f t="shared" si="39"/>
        <v>1</v>
      </c>
      <c r="N369">
        <f t="shared" si="40"/>
        <v>0</v>
      </c>
      <c r="O369">
        <f t="shared" si="41"/>
        <v>0</v>
      </c>
      <c r="Q369">
        <f t="shared" si="42"/>
        <v>0</v>
      </c>
      <c r="R369">
        <f t="shared" si="43"/>
        <v>1</v>
      </c>
      <c r="S369">
        <f t="shared" si="44"/>
        <v>0</v>
      </c>
    </row>
    <row r="370" spans="1:19" x14ac:dyDescent="0.25">
      <c r="A370" s="1">
        <v>44134</v>
      </c>
      <c r="B370" s="30">
        <v>87.32</v>
      </c>
      <c r="C370" s="31"/>
      <c r="D370" s="32">
        <v>62.188000000000002</v>
      </c>
      <c r="E370" s="31"/>
      <c r="F370" s="33">
        <v>73.475518636047639</v>
      </c>
      <c r="I370" s="5">
        <f t="shared" si="45"/>
        <v>80.334400000000002</v>
      </c>
      <c r="J370" s="5">
        <f t="shared" si="45"/>
        <v>65.688000000000002</v>
      </c>
      <c r="K370" s="5">
        <f t="shared" si="45"/>
        <v>73.919495590814293</v>
      </c>
      <c r="M370">
        <f t="shared" si="39"/>
        <v>1</v>
      </c>
      <c r="N370">
        <f t="shared" si="40"/>
        <v>0</v>
      </c>
      <c r="O370">
        <f t="shared" si="41"/>
        <v>0</v>
      </c>
      <c r="Q370">
        <f t="shared" si="42"/>
        <v>0</v>
      </c>
      <c r="R370">
        <f t="shared" si="43"/>
        <v>1</v>
      </c>
      <c r="S370">
        <f t="shared" si="44"/>
        <v>0</v>
      </c>
    </row>
    <row r="371" spans="1:19" x14ac:dyDescent="0.25">
      <c r="A371" s="1">
        <v>44141</v>
      </c>
      <c r="B371" s="30">
        <v>84</v>
      </c>
      <c r="C371" s="31"/>
      <c r="D371" s="32">
        <v>60.677999999999997</v>
      </c>
      <c r="E371" s="31"/>
      <c r="F371" s="33">
        <v>71.133577353025032</v>
      </c>
      <c r="I371" s="5">
        <f t="shared" si="45"/>
        <v>77.28</v>
      </c>
      <c r="J371" s="5">
        <f t="shared" si="45"/>
        <v>64.177999999999997</v>
      </c>
      <c r="K371" s="5">
        <f t="shared" si="45"/>
        <v>71.619373205907507</v>
      </c>
      <c r="M371">
        <f t="shared" si="39"/>
        <v>1</v>
      </c>
      <c r="N371">
        <f t="shared" si="40"/>
        <v>0</v>
      </c>
      <c r="O371">
        <f t="shared" si="41"/>
        <v>0</v>
      </c>
      <c r="Q371">
        <f t="shared" si="42"/>
        <v>0</v>
      </c>
      <c r="R371">
        <f t="shared" si="43"/>
        <v>1</v>
      </c>
      <c r="S371">
        <f t="shared" si="44"/>
        <v>0</v>
      </c>
    </row>
    <row r="372" spans="1:19" x14ac:dyDescent="0.25">
      <c r="A372" s="1">
        <v>44148</v>
      </c>
      <c r="B372" s="30">
        <v>83.01</v>
      </c>
      <c r="C372" s="31"/>
      <c r="D372" s="32">
        <v>59.762499999999996</v>
      </c>
      <c r="E372" s="31"/>
      <c r="F372" s="33">
        <v>70.079955037760186</v>
      </c>
      <c r="I372" s="5">
        <f t="shared" si="45"/>
        <v>76.369200000000006</v>
      </c>
      <c r="J372" s="5">
        <f t="shared" si="45"/>
        <v>63.262499999999996</v>
      </c>
      <c r="K372" s="5">
        <f t="shared" si="45"/>
        <v>70.664081511328064</v>
      </c>
      <c r="M372">
        <f t="shared" si="39"/>
        <v>1</v>
      </c>
      <c r="N372">
        <f t="shared" si="40"/>
        <v>0</v>
      </c>
      <c r="O372">
        <f t="shared" si="41"/>
        <v>0</v>
      </c>
      <c r="Q372">
        <f t="shared" si="42"/>
        <v>0</v>
      </c>
      <c r="R372">
        <f t="shared" si="43"/>
        <v>1</v>
      </c>
      <c r="S372">
        <f t="shared" si="44"/>
        <v>0</v>
      </c>
    </row>
    <row r="373" spans="1:19" x14ac:dyDescent="0.25">
      <c r="A373" s="1">
        <v>44155</v>
      </c>
      <c r="B373" s="30">
        <v>78.959999999999994</v>
      </c>
      <c r="C373" s="31"/>
      <c r="D373" s="32">
        <v>58.323999999999998</v>
      </c>
      <c r="E373" s="31"/>
      <c r="F373" s="33">
        <v>67.825933132889901</v>
      </c>
      <c r="I373" s="5">
        <f t="shared" si="45"/>
        <v>72.643199999999993</v>
      </c>
      <c r="J373" s="5">
        <f t="shared" si="45"/>
        <v>61.823999999999998</v>
      </c>
      <c r="K373" s="5">
        <f t="shared" si="45"/>
        <v>68.180299939866956</v>
      </c>
      <c r="M373">
        <f t="shared" si="39"/>
        <v>1</v>
      </c>
      <c r="N373">
        <f t="shared" si="40"/>
        <v>0</v>
      </c>
      <c r="O373">
        <f t="shared" si="41"/>
        <v>0</v>
      </c>
      <c r="Q373">
        <f t="shared" si="42"/>
        <v>0</v>
      </c>
      <c r="R373">
        <f t="shared" si="43"/>
        <v>1</v>
      </c>
      <c r="S373">
        <f t="shared" si="44"/>
        <v>0</v>
      </c>
    </row>
    <row r="374" spans="1:19" x14ac:dyDescent="0.25">
      <c r="A374" s="1">
        <v>44162</v>
      </c>
      <c r="B374" s="30">
        <v>78.42</v>
      </c>
      <c r="C374" s="31"/>
      <c r="D374" s="32">
        <v>57.142499999999998</v>
      </c>
      <c r="E374" s="31"/>
      <c r="F374" s="33">
        <v>66.805225205140744</v>
      </c>
      <c r="I374" s="5">
        <f t="shared" si="45"/>
        <v>72.1464</v>
      </c>
      <c r="J374" s="5">
        <f t="shared" si="45"/>
        <v>60.642499999999998</v>
      </c>
      <c r="K374" s="5">
        <f t="shared" si="45"/>
        <v>67.286682561542221</v>
      </c>
      <c r="M374">
        <f t="shared" si="39"/>
        <v>1</v>
      </c>
      <c r="N374">
        <f t="shared" si="40"/>
        <v>0</v>
      </c>
      <c r="O374">
        <f t="shared" si="41"/>
        <v>0</v>
      </c>
      <c r="Q374">
        <f t="shared" si="42"/>
        <v>0</v>
      </c>
      <c r="R374">
        <f t="shared" si="43"/>
        <v>1</v>
      </c>
      <c r="S374">
        <f t="shared" si="44"/>
        <v>0</v>
      </c>
    </row>
    <row r="375" spans="1:19" x14ac:dyDescent="0.25">
      <c r="A375" s="1">
        <v>44169</v>
      </c>
      <c r="B375" s="30">
        <v>78.33</v>
      </c>
      <c r="C375" s="31"/>
      <c r="D375" s="32">
        <v>56.415999999999997</v>
      </c>
      <c r="E375" s="31"/>
      <c r="F375" s="33">
        <v>65.785561780519117</v>
      </c>
      <c r="I375" s="5">
        <f t="shared" si="45"/>
        <v>72.063600000000008</v>
      </c>
      <c r="J375" s="5">
        <f t="shared" si="45"/>
        <v>59.915999999999997</v>
      </c>
      <c r="K375" s="5">
        <f t="shared" si="45"/>
        <v>66.697528534155737</v>
      </c>
      <c r="M375">
        <f t="shared" si="39"/>
        <v>1</v>
      </c>
      <c r="N375">
        <f t="shared" si="40"/>
        <v>0</v>
      </c>
      <c r="O375">
        <f t="shared" si="41"/>
        <v>0</v>
      </c>
      <c r="Q375">
        <f t="shared" si="42"/>
        <v>0</v>
      </c>
      <c r="R375">
        <f t="shared" si="43"/>
        <v>1</v>
      </c>
      <c r="S375">
        <f t="shared" si="44"/>
        <v>0</v>
      </c>
    </row>
    <row r="376" spans="1:19" x14ac:dyDescent="0.25">
      <c r="A376" s="1">
        <v>44176</v>
      </c>
      <c r="B376" s="30">
        <v>78.349999999999994</v>
      </c>
      <c r="C376" s="31"/>
      <c r="D376" s="32">
        <v>55.25</v>
      </c>
      <c r="E376" s="31"/>
      <c r="F376" s="33">
        <v>64.957360689868764</v>
      </c>
      <c r="I376" s="5">
        <f t="shared" si="45"/>
        <v>72.081999999999994</v>
      </c>
      <c r="J376" s="5">
        <f t="shared" si="45"/>
        <v>58.75</v>
      </c>
      <c r="K376" s="5">
        <f t="shared" si="45"/>
        <v>66.047408206960625</v>
      </c>
      <c r="M376">
        <f t="shared" si="39"/>
        <v>1</v>
      </c>
      <c r="N376">
        <f t="shared" si="40"/>
        <v>0</v>
      </c>
      <c r="O376">
        <f t="shared" si="41"/>
        <v>0</v>
      </c>
      <c r="Q376">
        <f t="shared" si="42"/>
        <v>0</v>
      </c>
      <c r="R376">
        <f t="shared" si="43"/>
        <v>1</v>
      </c>
      <c r="S376">
        <f t="shared" si="44"/>
        <v>0</v>
      </c>
    </row>
    <row r="377" spans="1:19" x14ac:dyDescent="0.25">
      <c r="A377" s="1">
        <v>44183</v>
      </c>
      <c r="B377" s="30">
        <v>74.14</v>
      </c>
      <c r="C377" s="31"/>
      <c r="D377" s="32">
        <v>53.426000000000002</v>
      </c>
      <c r="E377" s="31"/>
      <c r="F377" s="33">
        <v>62.552602842368231</v>
      </c>
      <c r="I377" s="5">
        <f t="shared" si="45"/>
        <v>68.208799999999997</v>
      </c>
      <c r="J377" s="5">
        <f t="shared" si="45"/>
        <v>56.926000000000002</v>
      </c>
      <c r="K377" s="5">
        <f t="shared" si="45"/>
        <v>63.331960852710466</v>
      </c>
      <c r="M377">
        <f t="shared" si="39"/>
        <v>1</v>
      </c>
      <c r="N377">
        <f t="shared" si="40"/>
        <v>0</v>
      </c>
      <c r="O377">
        <f t="shared" si="41"/>
        <v>0</v>
      </c>
      <c r="Q377">
        <f t="shared" si="42"/>
        <v>0</v>
      </c>
      <c r="R377">
        <f t="shared" si="43"/>
        <v>1</v>
      </c>
      <c r="S377">
        <f t="shared" si="44"/>
        <v>0</v>
      </c>
    </row>
    <row r="378" spans="1:19" x14ac:dyDescent="0.25">
      <c r="A378" s="1">
        <v>44190</v>
      </c>
      <c r="B378" s="30">
        <v>69.95</v>
      </c>
      <c r="C378" s="31"/>
      <c r="D378" s="32">
        <v>51.483333333333327</v>
      </c>
      <c r="E378" s="31"/>
      <c r="F378" s="40">
        <f>AVERAGE(F377,F380)</f>
        <v>63.231515959262438</v>
      </c>
      <c r="I378" s="5">
        <f t="shared" si="45"/>
        <v>64.353999999999999</v>
      </c>
      <c r="J378" s="5">
        <f t="shared" si="45"/>
        <v>54.983333333333327</v>
      </c>
      <c r="K378" s="5">
        <f t="shared" si="45"/>
        <v>61.506521454445391</v>
      </c>
      <c r="M378">
        <f t="shared" si="39"/>
        <v>1</v>
      </c>
      <c r="N378">
        <f t="shared" si="40"/>
        <v>0</v>
      </c>
      <c r="O378">
        <f t="shared" si="41"/>
        <v>0</v>
      </c>
      <c r="Q378">
        <f t="shared" si="42"/>
        <v>0</v>
      </c>
      <c r="R378">
        <f t="shared" si="43"/>
        <v>1</v>
      </c>
      <c r="S378">
        <f t="shared" si="44"/>
        <v>0</v>
      </c>
    </row>
    <row r="379" spans="1:19" x14ac:dyDescent="0.25">
      <c r="A379" s="1">
        <v>44197</v>
      </c>
      <c r="B379" s="30">
        <v>73.86</v>
      </c>
      <c r="C379" s="31"/>
      <c r="D379" s="32">
        <v>50.370000000000005</v>
      </c>
      <c r="E379" s="31"/>
      <c r="F379" s="40">
        <f>AVERAGE(F378,F381)</f>
        <v>64.396590412502519</v>
      </c>
      <c r="I379" s="5">
        <f t="shared" si="45"/>
        <v>67.9512</v>
      </c>
      <c r="J379" s="5">
        <f t="shared" si="45"/>
        <v>53.870000000000005</v>
      </c>
      <c r="K379" s="5">
        <f t="shared" si="45"/>
        <v>62.725397123750753</v>
      </c>
      <c r="M379">
        <f t="shared" si="39"/>
        <v>1</v>
      </c>
      <c r="N379">
        <f t="shared" si="40"/>
        <v>0</v>
      </c>
      <c r="O379">
        <f t="shared" si="41"/>
        <v>0</v>
      </c>
      <c r="Q379">
        <f t="shared" si="42"/>
        <v>0</v>
      </c>
      <c r="R379">
        <f t="shared" si="43"/>
        <v>1</v>
      </c>
      <c r="S379">
        <f t="shared" si="44"/>
        <v>0</v>
      </c>
    </row>
    <row r="380" spans="1:19" x14ac:dyDescent="0.25">
      <c r="A380" s="1">
        <v>44204</v>
      </c>
      <c r="B380" s="30">
        <v>78.77</v>
      </c>
      <c r="C380" s="31"/>
      <c r="D380" s="32">
        <v>53.001999999999995</v>
      </c>
      <c r="E380" s="31"/>
      <c r="F380" s="33">
        <v>63.910429076156646</v>
      </c>
      <c r="I380" s="5">
        <f t="shared" si="45"/>
        <v>72.468400000000003</v>
      </c>
      <c r="J380" s="5">
        <f t="shared" si="45"/>
        <v>56.501999999999995</v>
      </c>
      <c r="K380" s="5">
        <f t="shared" si="45"/>
        <v>65.081768722846988</v>
      </c>
      <c r="M380">
        <f t="shared" si="39"/>
        <v>1</v>
      </c>
      <c r="N380">
        <f t="shared" si="40"/>
        <v>0</v>
      </c>
      <c r="O380">
        <f t="shared" si="41"/>
        <v>0</v>
      </c>
      <c r="Q380">
        <f t="shared" si="42"/>
        <v>0</v>
      </c>
      <c r="R380">
        <f t="shared" si="43"/>
        <v>1</v>
      </c>
      <c r="S380">
        <f t="shared" si="44"/>
        <v>0</v>
      </c>
    </row>
    <row r="381" spans="1:19" x14ac:dyDescent="0.25">
      <c r="A381" s="1">
        <v>44211</v>
      </c>
      <c r="B381" s="30">
        <v>80.260000000000005</v>
      </c>
      <c r="C381" s="31"/>
      <c r="D381" s="32">
        <v>54.366000000000007</v>
      </c>
      <c r="E381" s="31"/>
      <c r="F381" s="33">
        <v>65.561664865742614</v>
      </c>
      <c r="I381" s="5">
        <f t="shared" si="45"/>
        <v>73.839200000000005</v>
      </c>
      <c r="J381" s="5">
        <f t="shared" si="45"/>
        <v>57.866000000000007</v>
      </c>
      <c r="K381" s="5">
        <f t="shared" si="45"/>
        <v>66.534319459722781</v>
      </c>
      <c r="M381">
        <f t="shared" si="39"/>
        <v>1</v>
      </c>
      <c r="N381">
        <f t="shared" si="40"/>
        <v>0</v>
      </c>
      <c r="O381">
        <f t="shared" si="41"/>
        <v>0</v>
      </c>
      <c r="Q381">
        <f t="shared" si="42"/>
        <v>0</v>
      </c>
      <c r="R381">
        <f t="shared" si="43"/>
        <v>1</v>
      </c>
      <c r="S381">
        <f t="shared" si="44"/>
        <v>0</v>
      </c>
    </row>
    <row r="382" spans="1:19" x14ac:dyDescent="0.25">
      <c r="A382" s="1">
        <v>44218</v>
      </c>
      <c r="B382" s="30">
        <v>79.61</v>
      </c>
      <c r="C382" s="31"/>
      <c r="D382" s="32">
        <v>55.217999267578122</v>
      </c>
      <c r="E382" s="31"/>
      <c r="F382" s="33">
        <v>65.878512564656319</v>
      </c>
      <c r="I382" s="5">
        <f t="shared" si="45"/>
        <v>73.241200000000006</v>
      </c>
      <c r="J382" s="5">
        <f t="shared" si="45"/>
        <v>58.717999267578122</v>
      </c>
      <c r="K382" s="5">
        <f t="shared" si="45"/>
        <v>66.71827351304924</v>
      </c>
      <c r="M382">
        <f t="shared" si="39"/>
        <v>1</v>
      </c>
      <c r="N382">
        <f t="shared" si="40"/>
        <v>0</v>
      </c>
      <c r="O382">
        <f t="shared" si="41"/>
        <v>0</v>
      </c>
      <c r="Q382">
        <f t="shared" si="42"/>
        <v>0</v>
      </c>
      <c r="R382">
        <f t="shared" si="43"/>
        <v>1</v>
      </c>
      <c r="S382">
        <f t="shared" si="44"/>
        <v>0</v>
      </c>
    </row>
    <row r="383" spans="1:19" x14ac:dyDescent="0.25">
      <c r="A383" s="1">
        <v>44225</v>
      </c>
      <c r="B383" s="30">
        <v>82.6</v>
      </c>
      <c r="C383" s="31"/>
      <c r="D383" s="32">
        <v>57.007999420166016</v>
      </c>
      <c r="E383" s="31"/>
      <c r="F383" s="33">
        <v>68.266859677494111</v>
      </c>
      <c r="I383" s="5">
        <f t="shared" si="45"/>
        <v>75.992000000000004</v>
      </c>
      <c r="J383" s="5">
        <f t="shared" si="45"/>
        <v>60.507999420166016</v>
      </c>
      <c r="K383" s="5">
        <f t="shared" si="45"/>
        <v>69.024057700306329</v>
      </c>
      <c r="M383">
        <f t="shared" si="39"/>
        <v>1</v>
      </c>
      <c r="N383">
        <f t="shared" si="40"/>
        <v>0</v>
      </c>
      <c r="O383">
        <f t="shared" si="41"/>
        <v>0</v>
      </c>
      <c r="Q383">
        <f t="shared" si="42"/>
        <v>0</v>
      </c>
      <c r="R383">
        <f t="shared" si="43"/>
        <v>1</v>
      </c>
      <c r="S383">
        <f t="shared" si="44"/>
        <v>0</v>
      </c>
    </row>
    <row r="384" spans="1:19" x14ac:dyDescent="0.25">
      <c r="A384" s="1">
        <v>44232</v>
      </c>
      <c r="B384" s="30">
        <v>82.8</v>
      </c>
      <c r="C384" s="31"/>
      <c r="D384" s="32">
        <v>62.576000213623047</v>
      </c>
      <c r="E384" s="31"/>
      <c r="F384" s="33">
        <v>70.400070786905388</v>
      </c>
      <c r="I384" s="5">
        <f t="shared" si="45"/>
        <v>76.176000000000002</v>
      </c>
      <c r="J384" s="5">
        <f t="shared" si="45"/>
        <v>66.076000213623047</v>
      </c>
      <c r="K384" s="5">
        <f t="shared" si="45"/>
        <v>71.677221310839684</v>
      </c>
      <c r="M384">
        <f t="shared" si="39"/>
        <v>1</v>
      </c>
      <c r="N384">
        <f t="shared" si="40"/>
        <v>0</v>
      </c>
      <c r="O384">
        <f t="shared" si="41"/>
        <v>0</v>
      </c>
      <c r="Q384">
        <f t="shared" si="42"/>
        <v>0</v>
      </c>
      <c r="R384">
        <f t="shared" si="43"/>
        <v>1</v>
      </c>
      <c r="S384">
        <f t="shared" si="44"/>
        <v>0</v>
      </c>
    </row>
    <row r="385" spans="1:19" x14ac:dyDescent="0.25">
      <c r="A385" s="1">
        <v>44239</v>
      </c>
      <c r="B385" s="30">
        <v>86.87</v>
      </c>
      <c r="C385" s="31"/>
      <c r="D385" s="32">
        <v>66.994998931884766</v>
      </c>
      <c r="E385" s="31"/>
      <c r="F385" s="33">
        <v>74.540012573558613</v>
      </c>
      <c r="I385" s="5">
        <f t="shared" si="45"/>
        <v>79.920400000000001</v>
      </c>
      <c r="J385" s="5">
        <f t="shared" si="45"/>
        <v>70.494998931884766</v>
      </c>
      <c r="K385" s="5">
        <f t="shared" si="45"/>
        <v>75.776393398227242</v>
      </c>
      <c r="M385">
        <f t="shared" si="39"/>
        <v>1</v>
      </c>
      <c r="N385">
        <f t="shared" si="40"/>
        <v>0</v>
      </c>
      <c r="O385">
        <f t="shared" si="41"/>
        <v>0</v>
      </c>
      <c r="Q385">
        <f t="shared" si="42"/>
        <v>0</v>
      </c>
      <c r="R385">
        <f t="shared" si="43"/>
        <v>1</v>
      </c>
      <c r="S385">
        <f t="shared" si="44"/>
        <v>0</v>
      </c>
    </row>
    <row r="386" spans="1:19" x14ac:dyDescent="0.25">
      <c r="A386" s="1">
        <v>44246</v>
      </c>
      <c r="B386" s="30">
        <v>90.49</v>
      </c>
      <c r="C386" s="31"/>
      <c r="D386" s="32">
        <v>70.99599914550781</v>
      </c>
      <c r="E386" s="31"/>
      <c r="F386" s="33">
        <v>77.741354185088269</v>
      </c>
      <c r="I386" s="5">
        <f t="shared" si="45"/>
        <v>83.250799999999998</v>
      </c>
      <c r="J386" s="5">
        <f t="shared" si="45"/>
        <v>74.49599914550781</v>
      </c>
      <c r="K386" s="5">
        <f t="shared" si="45"/>
        <v>79.302785956454215</v>
      </c>
      <c r="M386">
        <f t="shared" si="39"/>
        <v>1</v>
      </c>
      <c r="N386">
        <f t="shared" si="40"/>
        <v>0</v>
      </c>
      <c r="O386">
        <f t="shared" si="41"/>
        <v>0</v>
      </c>
      <c r="Q386">
        <f t="shared" si="42"/>
        <v>0</v>
      </c>
      <c r="R386">
        <f t="shared" si="43"/>
        <v>1</v>
      </c>
      <c r="S386">
        <f t="shared" si="44"/>
        <v>0</v>
      </c>
    </row>
    <row r="387" spans="1:19" x14ac:dyDescent="0.25">
      <c r="A387" s="1">
        <v>44253</v>
      </c>
      <c r="B387" s="30">
        <v>93.19</v>
      </c>
      <c r="C387" s="31"/>
      <c r="D387" s="32">
        <v>77.117999267578128</v>
      </c>
      <c r="E387" s="31"/>
      <c r="F387" s="33">
        <v>81.896316981378007</v>
      </c>
      <c r="I387" s="5">
        <f t="shared" si="45"/>
        <v>85.734800000000007</v>
      </c>
      <c r="J387" s="5">
        <f t="shared" si="45"/>
        <v>80.617999267578128</v>
      </c>
      <c r="K387" s="5">
        <f t="shared" si="45"/>
        <v>83.561374838065746</v>
      </c>
      <c r="M387">
        <f t="shared" si="39"/>
        <v>1</v>
      </c>
      <c r="N387">
        <f t="shared" si="40"/>
        <v>0</v>
      </c>
      <c r="O387">
        <f t="shared" si="41"/>
        <v>0</v>
      </c>
      <c r="Q387">
        <f t="shared" si="42"/>
        <v>0</v>
      </c>
      <c r="R387">
        <f t="shared" si="43"/>
        <v>1</v>
      </c>
      <c r="S387">
        <f t="shared" si="44"/>
        <v>0</v>
      </c>
    </row>
    <row r="388" spans="1:19" x14ac:dyDescent="0.25">
      <c r="A388" s="1">
        <v>44260</v>
      </c>
      <c r="B388" s="30">
        <v>93.46</v>
      </c>
      <c r="C388" s="31"/>
      <c r="D388" s="32">
        <v>84.025999450683599</v>
      </c>
      <c r="E388" s="31"/>
      <c r="F388" s="33">
        <v>85.319999399040682</v>
      </c>
      <c r="I388" s="5">
        <f t="shared" si="45"/>
        <v>85.983199999999997</v>
      </c>
      <c r="J388" s="5">
        <f t="shared" si="45"/>
        <v>87.525999450683599</v>
      </c>
      <c r="K388" s="5">
        <f t="shared" si="45"/>
        <v>87.093219627451461</v>
      </c>
      <c r="M388">
        <f t="shared" si="39"/>
        <v>0</v>
      </c>
      <c r="N388">
        <f t="shared" si="40"/>
        <v>1</v>
      </c>
      <c r="O388">
        <f t="shared" si="41"/>
        <v>0</v>
      </c>
      <c r="Q388">
        <f t="shared" si="42"/>
        <v>1</v>
      </c>
      <c r="R388">
        <f t="shared" si="43"/>
        <v>0</v>
      </c>
      <c r="S388">
        <f t="shared" si="44"/>
        <v>0</v>
      </c>
    </row>
    <row r="389" spans="1:19" x14ac:dyDescent="0.25">
      <c r="A389" s="1">
        <v>44267</v>
      </c>
      <c r="B389" s="30">
        <v>97.49</v>
      </c>
      <c r="C389" s="31"/>
      <c r="D389" s="32">
        <v>87.452000427246091</v>
      </c>
      <c r="E389" s="31"/>
      <c r="F389" s="33">
        <v>89.346982650663477</v>
      </c>
      <c r="I389" s="5">
        <f t="shared" si="45"/>
        <v>89.690799999999996</v>
      </c>
      <c r="J389" s="5">
        <f t="shared" si="45"/>
        <v>90.952000427246091</v>
      </c>
      <c r="K389" s="5">
        <f t="shared" si="45"/>
        <v>90.798074944735177</v>
      </c>
      <c r="M389">
        <f t="shared" si="39"/>
        <v>0</v>
      </c>
      <c r="N389">
        <f t="shared" si="40"/>
        <v>1</v>
      </c>
      <c r="O389">
        <f t="shared" si="41"/>
        <v>0</v>
      </c>
      <c r="Q389">
        <f t="shared" si="42"/>
        <v>1</v>
      </c>
      <c r="R389">
        <f t="shared" si="43"/>
        <v>0</v>
      </c>
      <c r="S389">
        <f t="shared" si="44"/>
        <v>0</v>
      </c>
    </row>
    <row r="390" spans="1:19" x14ac:dyDescent="0.25">
      <c r="A390" s="1">
        <v>44274</v>
      </c>
      <c r="B390" s="30">
        <v>102.79</v>
      </c>
      <c r="C390" s="31"/>
      <c r="D390" s="32">
        <v>89.7760009765625</v>
      </c>
      <c r="E390" s="31"/>
      <c r="F390" s="33">
        <v>92.705917278686641</v>
      </c>
      <c r="I390" s="5">
        <f t="shared" si="45"/>
        <v>94.566800000000015</v>
      </c>
      <c r="J390" s="5">
        <f t="shared" si="45"/>
        <v>93.2760009765625</v>
      </c>
      <c r="K390" s="5">
        <f t="shared" si="45"/>
        <v>94.325755525402883</v>
      </c>
      <c r="M390">
        <f t="shared" si="39"/>
        <v>1</v>
      </c>
      <c r="N390">
        <f t="shared" si="40"/>
        <v>0</v>
      </c>
      <c r="O390">
        <f t="shared" si="41"/>
        <v>0</v>
      </c>
      <c r="Q390">
        <f t="shared" si="42"/>
        <v>0</v>
      </c>
      <c r="R390">
        <f t="shared" si="43"/>
        <v>1</v>
      </c>
      <c r="S390">
        <f t="shared" si="44"/>
        <v>0</v>
      </c>
    </row>
    <row r="391" spans="1:19" x14ac:dyDescent="0.25">
      <c r="A391" s="1">
        <v>44281</v>
      </c>
      <c r="B391" s="30">
        <v>107.26</v>
      </c>
      <c r="C391" s="31"/>
      <c r="D391" s="32">
        <v>94.838000488281253</v>
      </c>
      <c r="E391" s="31"/>
      <c r="F391" s="33">
        <v>97.375564685773298</v>
      </c>
      <c r="I391" s="5">
        <f t="shared" si="45"/>
        <v>98.679200000000009</v>
      </c>
      <c r="J391" s="5">
        <f t="shared" si="45"/>
        <v>98.338000488281253</v>
      </c>
      <c r="K391" s="5">
        <f t="shared" si="45"/>
        <v>98.937689576630433</v>
      </c>
      <c r="M391">
        <f t="shared" si="39"/>
        <v>0</v>
      </c>
      <c r="N391">
        <f t="shared" si="40"/>
        <v>0</v>
      </c>
      <c r="O391">
        <f t="shared" si="41"/>
        <v>1</v>
      </c>
      <c r="Q391">
        <f t="shared" si="42"/>
        <v>0</v>
      </c>
      <c r="R391">
        <f t="shared" si="43"/>
        <v>1</v>
      </c>
      <c r="S391">
        <f t="shared" si="44"/>
        <v>0</v>
      </c>
    </row>
    <row r="392" spans="1:19" x14ac:dyDescent="0.25">
      <c r="A392" s="1">
        <v>44288</v>
      </c>
      <c r="B392" s="30">
        <v>108.41</v>
      </c>
      <c r="C392" s="31"/>
      <c r="D392" s="32">
        <v>98.538000488281256</v>
      </c>
      <c r="E392" s="31"/>
      <c r="F392" s="33">
        <v>100.09737731378047</v>
      </c>
      <c r="I392" s="5">
        <f t="shared" si="45"/>
        <v>99.737200000000001</v>
      </c>
      <c r="J392" s="5">
        <f t="shared" si="45"/>
        <v>102.03800048828126</v>
      </c>
      <c r="K392" s="5">
        <f t="shared" si="45"/>
        <v>101.41953336503258</v>
      </c>
      <c r="M392">
        <f t="shared" si="39"/>
        <v>0</v>
      </c>
      <c r="N392">
        <f t="shared" si="40"/>
        <v>1</v>
      </c>
      <c r="O392">
        <f t="shared" si="41"/>
        <v>0</v>
      </c>
      <c r="Q392">
        <f t="shared" si="42"/>
        <v>1</v>
      </c>
      <c r="R392">
        <f t="shared" si="43"/>
        <v>0</v>
      </c>
      <c r="S392">
        <f t="shared" si="44"/>
        <v>0</v>
      </c>
    </row>
    <row r="393" spans="1:19" x14ac:dyDescent="0.25">
      <c r="A393" s="1">
        <v>44295</v>
      </c>
      <c r="B393" s="30">
        <v>110.71</v>
      </c>
      <c r="C393" s="31"/>
      <c r="D393" s="32">
        <v>100.41599884033204</v>
      </c>
      <c r="E393" s="31"/>
      <c r="F393" s="33">
        <v>101.89179599793964</v>
      </c>
      <c r="I393" s="5">
        <f t="shared" si="45"/>
        <v>101.8532</v>
      </c>
      <c r="J393" s="5">
        <f t="shared" si="45"/>
        <v>103.91599884033204</v>
      </c>
      <c r="K393" s="5">
        <f t="shared" si="45"/>
        <v>103.35575839349809</v>
      </c>
      <c r="M393">
        <f t="shared" si="39"/>
        <v>0</v>
      </c>
      <c r="N393">
        <f t="shared" si="40"/>
        <v>1</v>
      </c>
      <c r="O393">
        <f t="shared" si="41"/>
        <v>0</v>
      </c>
      <c r="Q393">
        <f t="shared" si="42"/>
        <v>1</v>
      </c>
      <c r="R393">
        <f t="shared" si="43"/>
        <v>0</v>
      </c>
      <c r="S393">
        <f t="shared" si="44"/>
        <v>0</v>
      </c>
    </row>
    <row r="394" spans="1:19" x14ac:dyDescent="0.25">
      <c r="A394" s="1">
        <v>44302</v>
      </c>
      <c r="B394" s="30">
        <v>111.63</v>
      </c>
      <c r="C394" s="31"/>
      <c r="D394" s="32">
        <v>103.49600067138672</v>
      </c>
      <c r="E394" s="31"/>
      <c r="F394" s="33">
        <v>103.76373018904611</v>
      </c>
      <c r="I394" s="5">
        <f t="shared" si="45"/>
        <v>102.6996</v>
      </c>
      <c r="J394" s="5">
        <f t="shared" si="45"/>
        <v>106.99600067138672</v>
      </c>
      <c r="K394" s="5">
        <f t="shared" si="45"/>
        <v>105.29157929169918</v>
      </c>
      <c r="M394">
        <f t="shared" si="39"/>
        <v>0</v>
      </c>
      <c r="N394">
        <f t="shared" si="40"/>
        <v>1</v>
      </c>
      <c r="O394">
        <f t="shared" si="41"/>
        <v>0</v>
      </c>
      <c r="Q394">
        <f t="shared" si="42"/>
        <v>1</v>
      </c>
      <c r="R394">
        <f t="shared" si="43"/>
        <v>0</v>
      </c>
      <c r="S394">
        <f t="shared" si="44"/>
        <v>0</v>
      </c>
    </row>
    <row r="395" spans="1:19" x14ac:dyDescent="0.25">
      <c r="A395" s="1">
        <v>44309</v>
      </c>
      <c r="B395" s="30">
        <v>113.88</v>
      </c>
      <c r="C395" s="31"/>
      <c r="D395" s="32">
        <v>109.39400024414063</v>
      </c>
      <c r="E395" s="31"/>
      <c r="F395" s="33">
        <v>107.16915970892202</v>
      </c>
      <c r="I395" s="5">
        <f t="shared" si="45"/>
        <v>104.7696</v>
      </c>
      <c r="J395" s="5">
        <f t="shared" si="45"/>
        <v>112.89400024414063</v>
      </c>
      <c r="K395" s="5">
        <f t="shared" si="45"/>
        <v>109.10200799812583</v>
      </c>
      <c r="M395">
        <f t="shared" si="39"/>
        <v>0</v>
      </c>
      <c r="N395">
        <f t="shared" si="40"/>
        <v>1</v>
      </c>
      <c r="O395">
        <f t="shared" si="41"/>
        <v>0</v>
      </c>
      <c r="Q395">
        <f t="shared" si="42"/>
        <v>1</v>
      </c>
      <c r="R395">
        <f t="shared" si="43"/>
        <v>0</v>
      </c>
      <c r="S395">
        <f t="shared" si="44"/>
        <v>0</v>
      </c>
    </row>
    <row r="396" spans="1:19" x14ac:dyDescent="0.25">
      <c r="A396" s="1">
        <v>44316</v>
      </c>
      <c r="B396" s="30">
        <v>109.24</v>
      </c>
      <c r="C396" s="31"/>
      <c r="D396" s="32">
        <v>115.33600006103515</v>
      </c>
      <c r="E396" s="31"/>
      <c r="F396" s="33">
        <v>107.09885291335961</v>
      </c>
      <c r="I396" s="5">
        <f t="shared" si="45"/>
        <v>100.5008</v>
      </c>
      <c r="J396" s="5">
        <f t="shared" si="45"/>
        <v>118.83600006103515</v>
      </c>
      <c r="K396" s="5">
        <f t="shared" si="45"/>
        <v>109.66653589537017</v>
      </c>
      <c r="M396">
        <f t="shared" si="39"/>
        <v>0</v>
      </c>
      <c r="N396">
        <f t="shared" si="40"/>
        <v>1</v>
      </c>
      <c r="O396">
        <f t="shared" si="41"/>
        <v>0</v>
      </c>
      <c r="Q396">
        <f t="shared" si="42"/>
        <v>1</v>
      </c>
      <c r="R396">
        <f t="shared" si="43"/>
        <v>0</v>
      </c>
      <c r="S396">
        <f t="shared" si="44"/>
        <v>0</v>
      </c>
    </row>
    <row r="397" spans="1:19" x14ac:dyDescent="0.25">
      <c r="A397" s="1">
        <v>44323</v>
      </c>
      <c r="B397" s="30">
        <v>112.48</v>
      </c>
      <c r="C397" s="31"/>
      <c r="D397" s="32">
        <v>120.28600158691407</v>
      </c>
      <c r="E397" s="31"/>
      <c r="F397" s="33">
        <v>110.09973101151087</v>
      </c>
      <c r="I397" s="5">
        <f t="shared" si="45"/>
        <v>103.48160000000001</v>
      </c>
      <c r="J397" s="5">
        <f t="shared" si="45"/>
        <v>123.78600158691407</v>
      </c>
      <c r="K397" s="5">
        <f t="shared" si="45"/>
        <v>113.34257985887319</v>
      </c>
      <c r="M397">
        <f t="shared" si="39"/>
        <v>0</v>
      </c>
      <c r="N397">
        <f t="shared" si="40"/>
        <v>1</v>
      </c>
      <c r="O397">
        <f t="shared" si="41"/>
        <v>0</v>
      </c>
      <c r="Q397">
        <f t="shared" si="42"/>
        <v>1</v>
      </c>
      <c r="R397">
        <f t="shared" si="43"/>
        <v>0</v>
      </c>
      <c r="S397">
        <f t="shared" si="44"/>
        <v>0</v>
      </c>
    </row>
    <row r="398" spans="1:19" x14ac:dyDescent="0.25">
      <c r="A398" s="1">
        <v>44330</v>
      </c>
      <c r="B398" s="30">
        <v>114.47</v>
      </c>
      <c r="C398" s="31"/>
      <c r="D398" s="32">
        <v>119.57999877929687</v>
      </c>
      <c r="E398" s="31"/>
      <c r="F398" s="33">
        <v>111.4194988595702</v>
      </c>
      <c r="I398" s="5">
        <f t="shared" si="45"/>
        <v>105.3124</v>
      </c>
      <c r="J398" s="5">
        <f t="shared" si="45"/>
        <v>123.07999877929687</v>
      </c>
      <c r="K398" s="5">
        <f t="shared" si="45"/>
        <v>114.13218923062496</v>
      </c>
      <c r="M398">
        <f t="shared" si="39"/>
        <v>0</v>
      </c>
      <c r="N398">
        <f t="shared" si="40"/>
        <v>1</v>
      </c>
      <c r="O398">
        <f t="shared" si="41"/>
        <v>0</v>
      </c>
      <c r="Q398">
        <f t="shared" si="42"/>
        <v>1</v>
      </c>
      <c r="R398">
        <f t="shared" si="43"/>
        <v>0</v>
      </c>
      <c r="S398">
        <f t="shared" si="44"/>
        <v>0</v>
      </c>
    </row>
    <row r="399" spans="1:19" x14ac:dyDescent="0.25">
      <c r="A399" s="1">
        <v>44337</v>
      </c>
      <c r="B399" s="30">
        <v>118.14</v>
      </c>
      <c r="C399" s="31"/>
      <c r="D399" s="32">
        <v>114.48600006103516</v>
      </c>
      <c r="E399" s="31"/>
      <c r="F399" s="33">
        <v>111.81496038358453</v>
      </c>
      <c r="I399" s="5">
        <f t="shared" ref="I399:K430" si="46">I$3*I$7*($B399+I$6)+I$4*I$9*($D399+I$8)+I$5*I$11*($F399+I$10)</f>
        <v>108.6888</v>
      </c>
      <c r="J399" s="5">
        <f t="shared" si="46"/>
        <v>117.98600006103516</v>
      </c>
      <c r="K399" s="5">
        <f t="shared" si="46"/>
        <v>113.64966813643767</v>
      </c>
      <c r="M399">
        <f t="shared" ref="M399:M462" si="47">IF(MAX($I399:$K399)=I399,1,0)</f>
        <v>0</v>
      </c>
      <c r="N399">
        <f t="shared" ref="N399:N462" si="48">IF(MAX($I399:$K399)=J399,1,0)</f>
        <v>1</v>
      </c>
      <c r="O399">
        <f t="shared" ref="O399:O462" si="49">IF(MAX($I399:$K399)=K399,1,0)</f>
        <v>0</v>
      </c>
      <c r="Q399">
        <f t="shared" ref="Q399:Q462" si="50">IF(MIN($I399:$K399)=I399,1,0)</f>
        <v>1</v>
      </c>
      <c r="R399">
        <f t="shared" ref="R399:R462" si="51">IF(MIN($I399:$K399)=J399,1,0)</f>
        <v>0</v>
      </c>
      <c r="S399">
        <f t="shared" ref="S399:S462" si="52">IF(MIN($I399:$K399)=K399,1,0)</f>
        <v>0</v>
      </c>
    </row>
    <row r="400" spans="1:19" x14ac:dyDescent="0.25">
      <c r="A400" s="1">
        <v>44344</v>
      </c>
      <c r="B400" s="30">
        <v>124.73</v>
      </c>
      <c r="C400" s="31"/>
      <c r="D400" s="32">
        <v>112.06599884033203</v>
      </c>
      <c r="E400" s="31"/>
      <c r="F400" s="33">
        <v>113.5440424055532</v>
      </c>
      <c r="I400" s="5">
        <f t="shared" si="46"/>
        <v>114.75160000000001</v>
      </c>
      <c r="J400" s="5">
        <f t="shared" si="46"/>
        <v>115.56599884033203</v>
      </c>
      <c r="K400" s="5">
        <f t="shared" si="46"/>
        <v>115.44337231578217</v>
      </c>
      <c r="M400">
        <f t="shared" si="47"/>
        <v>0</v>
      </c>
      <c r="N400">
        <f t="shared" si="48"/>
        <v>1</v>
      </c>
      <c r="O400">
        <f t="shared" si="49"/>
        <v>0</v>
      </c>
      <c r="Q400">
        <f t="shared" si="50"/>
        <v>1</v>
      </c>
      <c r="R400">
        <f t="shared" si="51"/>
        <v>0</v>
      </c>
      <c r="S400">
        <f t="shared" si="52"/>
        <v>0</v>
      </c>
    </row>
    <row r="401" spans="1:19" x14ac:dyDescent="0.25">
      <c r="A401" s="1">
        <v>44351</v>
      </c>
      <c r="B401" s="30">
        <v>130.38</v>
      </c>
      <c r="C401" s="31"/>
      <c r="D401" s="32">
        <v>113.66250038146973</v>
      </c>
      <c r="E401" s="31"/>
      <c r="F401" s="33">
        <v>116.51149138067599</v>
      </c>
      <c r="I401" s="5">
        <f t="shared" si="46"/>
        <v>119.9496</v>
      </c>
      <c r="J401" s="5">
        <f t="shared" si="46"/>
        <v>117.16250038146973</v>
      </c>
      <c r="K401" s="5">
        <f t="shared" si="46"/>
        <v>118.71168254771719</v>
      </c>
      <c r="M401">
        <f t="shared" si="47"/>
        <v>1</v>
      </c>
      <c r="N401">
        <f t="shared" si="48"/>
        <v>0</v>
      </c>
      <c r="O401">
        <f t="shared" si="49"/>
        <v>0</v>
      </c>
      <c r="Q401">
        <f t="shared" si="50"/>
        <v>0</v>
      </c>
      <c r="R401">
        <f t="shared" si="51"/>
        <v>1</v>
      </c>
      <c r="S401">
        <f t="shared" si="52"/>
        <v>0</v>
      </c>
    </row>
    <row r="402" spans="1:19" x14ac:dyDescent="0.25">
      <c r="A402" s="1">
        <v>44358</v>
      </c>
      <c r="B402" s="30">
        <v>134.13</v>
      </c>
      <c r="C402" s="31"/>
      <c r="D402" s="32">
        <v>123.02000045776367</v>
      </c>
      <c r="E402" s="31"/>
      <c r="F402" s="33">
        <v>121.88702649513819</v>
      </c>
      <c r="I402" s="5">
        <f t="shared" si="46"/>
        <v>123.39960000000001</v>
      </c>
      <c r="J402" s="5">
        <f t="shared" si="46"/>
        <v>126.52000045776367</v>
      </c>
      <c r="K402" s="5">
        <f t="shared" si="46"/>
        <v>124.80696810875874</v>
      </c>
      <c r="M402">
        <f t="shared" si="47"/>
        <v>0</v>
      </c>
      <c r="N402">
        <f t="shared" si="48"/>
        <v>1</v>
      </c>
      <c r="O402">
        <f t="shared" si="49"/>
        <v>0</v>
      </c>
      <c r="Q402">
        <f t="shared" si="50"/>
        <v>1</v>
      </c>
      <c r="R402">
        <f t="shared" si="51"/>
        <v>0</v>
      </c>
      <c r="S402">
        <f t="shared" si="52"/>
        <v>0</v>
      </c>
    </row>
    <row r="403" spans="1:19" x14ac:dyDescent="0.25">
      <c r="A403" s="1">
        <v>44365</v>
      </c>
      <c r="B403" s="30">
        <v>123.44</v>
      </c>
      <c r="C403" s="31"/>
      <c r="D403" s="32">
        <v>132.82000122070312</v>
      </c>
      <c r="E403" s="31"/>
      <c r="F403" s="33">
        <v>120.67556448968354</v>
      </c>
      <c r="I403" s="5">
        <f t="shared" si="46"/>
        <v>113.56480000000001</v>
      </c>
      <c r="J403" s="5">
        <f t="shared" si="46"/>
        <v>136.32000122070312</v>
      </c>
      <c r="K403" s="5">
        <f t="shared" si="46"/>
        <v>124.43134977415116</v>
      </c>
      <c r="M403">
        <f t="shared" si="47"/>
        <v>0</v>
      </c>
      <c r="N403">
        <f t="shared" si="48"/>
        <v>1</v>
      </c>
      <c r="O403">
        <f t="shared" si="49"/>
        <v>0</v>
      </c>
      <c r="Q403">
        <f t="shared" si="50"/>
        <v>1</v>
      </c>
      <c r="R403">
        <f t="shared" si="51"/>
        <v>0</v>
      </c>
      <c r="S403">
        <f t="shared" si="52"/>
        <v>0</v>
      </c>
    </row>
    <row r="404" spans="1:19" x14ac:dyDescent="0.25">
      <c r="A404" s="1">
        <v>44372</v>
      </c>
      <c r="B404" s="30">
        <v>111.89</v>
      </c>
      <c r="C404" s="31"/>
      <c r="D404" s="32">
        <v>126.16799774169922</v>
      </c>
      <c r="E404" s="31"/>
      <c r="F404" s="33">
        <v>114.1949021125988</v>
      </c>
      <c r="I404" s="5">
        <f t="shared" si="46"/>
        <v>102.9388</v>
      </c>
      <c r="J404" s="5">
        <f t="shared" si="46"/>
        <v>129.66799774169922</v>
      </c>
      <c r="K404" s="5">
        <f t="shared" si="46"/>
        <v>116.43984984337436</v>
      </c>
      <c r="M404">
        <f t="shared" si="47"/>
        <v>0</v>
      </c>
      <c r="N404">
        <f t="shared" si="48"/>
        <v>1</v>
      </c>
      <c r="O404">
        <f t="shared" si="49"/>
        <v>0</v>
      </c>
      <c r="Q404">
        <f t="shared" si="50"/>
        <v>1</v>
      </c>
      <c r="R404">
        <f t="shared" si="51"/>
        <v>0</v>
      </c>
      <c r="S404">
        <f t="shared" si="52"/>
        <v>0</v>
      </c>
    </row>
    <row r="405" spans="1:19" x14ac:dyDescent="0.25">
      <c r="A405" s="1">
        <v>44379</v>
      </c>
      <c r="B405" s="30">
        <v>114.8</v>
      </c>
      <c r="C405" s="31"/>
      <c r="D405" s="32">
        <v>113.03399963378907</v>
      </c>
      <c r="E405" s="31"/>
      <c r="F405" s="33">
        <v>110.80519582199622</v>
      </c>
      <c r="I405" s="5">
        <f t="shared" si="46"/>
        <v>105.616</v>
      </c>
      <c r="J405" s="5">
        <f t="shared" si="46"/>
        <v>116.53399963378907</v>
      </c>
      <c r="K405" s="5">
        <f t="shared" si="46"/>
        <v>111.76305861842503</v>
      </c>
      <c r="M405">
        <f t="shared" si="47"/>
        <v>0</v>
      </c>
      <c r="N405">
        <f t="shared" si="48"/>
        <v>1</v>
      </c>
      <c r="O405">
        <f t="shared" si="49"/>
        <v>0</v>
      </c>
      <c r="Q405">
        <f t="shared" si="50"/>
        <v>1</v>
      </c>
      <c r="R405">
        <f t="shared" si="51"/>
        <v>0</v>
      </c>
      <c r="S405">
        <f t="shared" si="52"/>
        <v>0</v>
      </c>
    </row>
    <row r="406" spans="1:19" x14ac:dyDescent="0.25">
      <c r="A406" s="1">
        <v>44386</v>
      </c>
      <c r="B406" s="30">
        <v>115.67</v>
      </c>
      <c r="C406" s="31"/>
      <c r="D406" s="32">
        <v>114.4900016784668</v>
      </c>
      <c r="E406" s="31"/>
      <c r="F406" s="33">
        <v>110.09771098228681</v>
      </c>
      <c r="I406" s="5">
        <f t="shared" si="46"/>
        <v>106.41640000000001</v>
      </c>
      <c r="J406" s="5">
        <f t="shared" si="46"/>
        <v>117.9900016784668</v>
      </c>
      <c r="K406" s="5">
        <f t="shared" si="46"/>
        <v>112.34055388214942</v>
      </c>
      <c r="M406">
        <f t="shared" si="47"/>
        <v>0</v>
      </c>
      <c r="N406">
        <f t="shared" si="48"/>
        <v>1</v>
      </c>
      <c r="O406">
        <f t="shared" si="49"/>
        <v>0</v>
      </c>
      <c r="Q406">
        <f t="shared" si="50"/>
        <v>1</v>
      </c>
      <c r="R406">
        <f t="shared" si="51"/>
        <v>0</v>
      </c>
      <c r="S406">
        <f t="shared" si="52"/>
        <v>0</v>
      </c>
    </row>
    <row r="407" spans="1:19" x14ac:dyDescent="0.25">
      <c r="A407" s="1">
        <v>44393</v>
      </c>
      <c r="B407" s="30">
        <v>118.94</v>
      </c>
      <c r="C407" s="31"/>
      <c r="D407" s="32">
        <v>115.73500061035156</v>
      </c>
      <c r="E407" s="31"/>
      <c r="F407" s="33">
        <v>112.25571684237185</v>
      </c>
      <c r="I407" s="5">
        <f t="shared" si="46"/>
        <v>109.4248</v>
      </c>
      <c r="J407" s="5">
        <f t="shared" si="46"/>
        <v>119.23500061035156</v>
      </c>
      <c r="K407" s="5">
        <f t="shared" si="46"/>
        <v>114.4766452663346</v>
      </c>
      <c r="M407">
        <f t="shared" si="47"/>
        <v>0</v>
      </c>
      <c r="N407">
        <f t="shared" si="48"/>
        <v>1</v>
      </c>
      <c r="O407">
        <f t="shared" si="49"/>
        <v>0</v>
      </c>
      <c r="Q407">
        <f t="shared" si="50"/>
        <v>1</v>
      </c>
      <c r="R407">
        <f t="shared" si="51"/>
        <v>0</v>
      </c>
      <c r="S407">
        <f t="shared" si="52"/>
        <v>0</v>
      </c>
    </row>
    <row r="408" spans="1:19" x14ac:dyDescent="0.25">
      <c r="A408" s="1">
        <v>44400</v>
      </c>
      <c r="B408" s="30">
        <v>121.79</v>
      </c>
      <c r="C408" s="31"/>
      <c r="D408" s="32">
        <v>108.92000122070313</v>
      </c>
      <c r="E408" s="31"/>
      <c r="F408" s="33">
        <v>112.22180095453554</v>
      </c>
      <c r="I408" s="5">
        <f t="shared" si="46"/>
        <v>112.0468</v>
      </c>
      <c r="J408" s="5">
        <f t="shared" si="46"/>
        <v>112.42000122070313</v>
      </c>
      <c r="K408" s="5">
        <f t="shared" si="46"/>
        <v>112.99892071360676</v>
      </c>
      <c r="M408">
        <f t="shared" si="47"/>
        <v>0</v>
      </c>
      <c r="N408">
        <f t="shared" si="48"/>
        <v>0</v>
      </c>
      <c r="O408">
        <f t="shared" si="49"/>
        <v>1</v>
      </c>
      <c r="Q408">
        <f t="shared" si="50"/>
        <v>1</v>
      </c>
      <c r="R408">
        <f t="shared" si="51"/>
        <v>0</v>
      </c>
      <c r="S408">
        <f t="shared" si="52"/>
        <v>0</v>
      </c>
    </row>
    <row r="409" spans="1:19" x14ac:dyDescent="0.25">
      <c r="A409" s="1">
        <v>44407</v>
      </c>
      <c r="B409" s="30">
        <v>123.83</v>
      </c>
      <c r="C409" s="31"/>
      <c r="D409" s="32">
        <v>105.83400115966796</v>
      </c>
      <c r="E409" s="31"/>
      <c r="F409" s="33">
        <v>112.04074027533942</v>
      </c>
      <c r="I409" s="5">
        <f t="shared" si="46"/>
        <v>113.92360000000001</v>
      </c>
      <c r="J409" s="5">
        <f t="shared" si="46"/>
        <v>109.33400115966796</v>
      </c>
      <c r="K409" s="5">
        <f t="shared" si="46"/>
        <v>112.52138248848561</v>
      </c>
      <c r="M409">
        <f t="shared" si="47"/>
        <v>1</v>
      </c>
      <c r="N409">
        <f t="shared" si="48"/>
        <v>0</v>
      </c>
      <c r="O409">
        <f t="shared" si="49"/>
        <v>0</v>
      </c>
      <c r="Q409">
        <f t="shared" si="50"/>
        <v>0</v>
      </c>
      <c r="R409">
        <f t="shared" si="51"/>
        <v>1</v>
      </c>
      <c r="S409">
        <f t="shared" si="52"/>
        <v>0</v>
      </c>
    </row>
    <row r="410" spans="1:19" x14ac:dyDescent="0.25">
      <c r="A410" s="1">
        <v>44414</v>
      </c>
      <c r="B410" s="30">
        <v>125.23</v>
      </c>
      <c r="C410" s="31"/>
      <c r="D410" s="32">
        <v>102.4950008392334</v>
      </c>
      <c r="E410" s="31"/>
      <c r="F410" s="33">
        <v>111.20732516627376</v>
      </c>
      <c r="I410" s="5">
        <f t="shared" si="46"/>
        <v>115.2116</v>
      </c>
      <c r="J410" s="5">
        <f t="shared" si="46"/>
        <v>105.9950008392334</v>
      </c>
      <c r="K410" s="5">
        <f t="shared" si="46"/>
        <v>111.55350784361383</v>
      </c>
      <c r="M410">
        <f t="shared" si="47"/>
        <v>1</v>
      </c>
      <c r="N410">
        <f t="shared" si="48"/>
        <v>0</v>
      </c>
      <c r="O410">
        <f t="shared" si="49"/>
        <v>0</v>
      </c>
      <c r="Q410">
        <f t="shared" si="50"/>
        <v>0</v>
      </c>
      <c r="R410">
        <f t="shared" si="51"/>
        <v>1</v>
      </c>
      <c r="S410">
        <f t="shared" si="52"/>
        <v>0</v>
      </c>
    </row>
    <row r="411" spans="1:19" x14ac:dyDescent="0.25">
      <c r="A411" s="1">
        <v>44421</v>
      </c>
      <c r="B411" s="30">
        <v>123.13</v>
      </c>
      <c r="C411" s="31"/>
      <c r="D411" s="32">
        <v>101.70800018310547</v>
      </c>
      <c r="E411" s="31"/>
      <c r="F411" s="33">
        <v>109.6669371424249</v>
      </c>
      <c r="I411" s="5">
        <f t="shared" si="46"/>
        <v>113.2796</v>
      </c>
      <c r="J411" s="5">
        <f t="shared" si="46"/>
        <v>105.20800018310547</v>
      </c>
      <c r="K411" s="5">
        <f t="shared" si="46"/>
        <v>110.13974120681438</v>
      </c>
      <c r="M411">
        <f t="shared" si="47"/>
        <v>1</v>
      </c>
      <c r="N411">
        <f t="shared" si="48"/>
        <v>0</v>
      </c>
      <c r="O411">
        <f t="shared" si="49"/>
        <v>0</v>
      </c>
      <c r="Q411">
        <f t="shared" si="50"/>
        <v>0</v>
      </c>
      <c r="R411">
        <f t="shared" si="51"/>
        <v>1</v>
      </c>
      <c r="S411">
        <f t="shared" si="52"/>
        <v>0</v>
      </c>
    </row>
    <row r="412" spans="1:19" x14ac:dyDescent="0.25">
      <c r="A412" s="1">
        <v>44428</v>
      </c>
      <c r="B412" s="30">
        <v>119.75</v>
      </c>
      <c r="C412" s="31"/>
      <c r="D412" s="32">
        <v>101.79000091552734</v>
      </c>
      <c r="E412" s="31"/>
      <c r="F412" s="33">
        <v>107.89752785348726</v>
      </c>
      <c r="I412" s="5">
        <f t="shared" si="46"/>
        <v>110.17</v>
      </c>
      <c r="J412" s="5">
        <f t="shared" si="46"/>
        <v>105.29000091552734</v>
      </c>
      <c r="K412" s="5">
        <f t="shared" si="46"/>
        <v>108.54925867648075</v>
      </c>
      <c r="M412">
        <f t="shared" si="47"/>
        <v>1</v>
      </c>
      <c r="N412">
        <f t="shared" si="48"/>
        <v>0</v>
      </c>
      <c r="O412">
        <f t="shared" si="49"/>
        <v>0</v>
      </c>
      <c r="Q412">
        <f t="shared" si="50"/>
        <v>0</v>
      </c>
      <c r="R412">
        <f t="shared" si="51"/>
        <v>1</v>
      </c>
      <c r="S412">
        <f t="shared" si="52"/>
        <v>0</v>
      </c>
    </row>
    <row r="413" spans="1:19" x14ac:dyDescent="0.25">
      <c r="A413" s="1">
        <v>44435</v>
      </c>
      <c r="B413" s="30">
        <v>113.5</v>
      </c>
      <c r="C413" s="31"/>
      <c r="D413" s="32">
        <v>99.092498779296875</v>
      </c>
      <c r="E413" s="31"/>
      <c r="F413" s="33">
        <v>103.49382747729031</v>
      </c>
      <c r="I413" s="5">
        <f t="shared" si="46"/>
        <v>104.42</v>
      </c>
      <c r="J413" s="5">
        <f t="shared" si="46"/>
        <v>102.59249877929688</v>
      </c>
      <c r="K413" s="5">
        <f t="shared" si="46"/>
        <v>104.27152281594101</v>
      </c>
      <c r="M413">
        <f t="shared" si="47"/>
        <v>1</v>
      </c>
      <c r="N413">
        <f t="shared" si="48"/>
        <v>0</v>
      </c>
      <c r="O413">
        <f t="shared" si="49"/>
        <v>0</v>
      </c>
      <c r="Q413">
        <f t="shared" si="50"/>
        <v>0</v>
      </c>
      <c r="R413">
        <f t="shared" si="51"/>
        <v>1</v>
      </c>
      <c r="S413">
        <f t="shared" si="52"/>
        <v>0</v>
      </c>
    </row>
    <row r="414" spans="1:19" x14ac:dyDescent="0.25">
      <c r="A414" s="1">
        <v>44442</v>
      </c>
      <c r="B414" s="30">
        <v>108.54</v>
      </c>
      <c r="C414" s="31"/>
      <c r="D414" s="32">
        <v>93.868000793457028</v>
      </c>
      <c r="E414" s="31"/>
      <c r="F414" s="33">
        <v>99.29610815953771</v>
      </c>
      <c r="I414" s="5">
        <f t="shared" si="46"/>
        <v>99.856800000000007</v>
      </c>
      <c r="J414" s="5">
        <f t="shared" si="46"/>
        <v>97.368000793457028</v>
      </c>
      <c r="K414" s="5">
        <f t="shared" si="46"/>
        <v>99.586512725571268</v>
      </c>
      <c r="M414">
        <f t="shared" si="47"/>
        <v>1</v>
      </c>
      <c r="N414">
        <f t="shared" si="48"/>
        <v>0</v>
      </c>
      <c r="O414">
        <f t="shared" si="49"/>
        <v>0</v>
      </c>
      <c r="Q414">
        <f t="shared" si="50"/>
        <v>0</v>
      </c>
      <c r="R414">
        <f t="shared" si="51"/>
        <v>1</v>
      </c>
      <c r="S414">
        <f t="shared" si="52"/>
        <v>0</v>
      </c>
    </row>
    <row r="415" spans="1:19" x14ac:dyDescent="0.25">
      <c r="A415" s="1">
        <v>44449</v>
      </c>
      <c r="B415" s="30">
        <v>107.47</v>
      </c>
      <c r="C415" s="31"/>
      <c r="D415" s="32">
        <v>90.084999084472656</v>
      </c>
      <c r="E415" s="31"/>
      <c r="F415" s="33">
        <v>97.400753247557205</v>
      </c>
      <c r="I415" s="5">
        <f t="shared" si="46"/>
        <v>98.872399999999999</v>
      </c>
      <c r="J415" s="5">
        <f t="shared" si="46"/>
        <v>93.584999084472656</v>
      </c>
      <c r="K415" s="5">
        <f t="shared" si="46"/>
        <v>97.349315653832605</v>
      </c>
      <c r="M415">
        <f t="shared" si="47"/>
        <v>1</v>
      </c>
      <c r="N415">
        <f t="shared" si="48"/>
        <v>0</v>
      </c>
      <c r="O415">
        <f t="shared" si="49"/>
        <v>0</v>
      </c>
      <c r="Q415">
        <f t="shared" si="50"/>
        <v>0</v>
      </c>
      <c r="R415">
        <f t="shared" si="51"/>
        <v>1</v>
      </c>
      <c r="S415">
        <f t="shared" si="52"/>
        <v>0</v>
      </c>
    </row>
    <row r="416" spans="1:19" x14ac:dyDescent="0.25">
      <c r="A416" s="1">
        <v>44456</v>
      </c>
      <c r="B416" s="30">
        <v>104.68</v>
      </c>
      <c r="C416" s="31"/>
      <c r="D416" s="32">
        <v>83.452000427246091</v>
      </c>
      <c r="E416" s="31"/>
      <c r="F416" s="33">
        <v>94.044183450651786</v>
      </c>
      <c r="I416" s="5">
        <f t="shared" si="46"/>
        <v>96.305600000000013</v>
      </c>
      <c r="J416" s="5">
        <f t="shared" si="46"/>
        <v>86.952000427246091</v>
      </c>
      <c r="K416" s="5">
        <f t="shared" si="46"/>
        <v>93.122415184731665</v>
      </c>
      <c r="M416">
        <f t="shared" si="47"/>
        <v>1</v>
      </c>
      <c r="N416">
        <f t="shared" si="48"/>
        <v>0</v>
      </c>
      <c r="O416">
        <f t="shared" si="49"/>
        <v>0</v>
      </c>
      <c r="Q416">
        <f t="shared" si="50"/>
        <v>0</v>
      </c>
      <c r="R416">
        <f t="shared" si="51"/>
        <v>1</v>
      </c>
      <c r="S416">
        <f t="shared" si="52"/>
        <v>0</v>
      </c>
    </row>
    <row r="417" spans="1:19" x14ac:dyDescent="0.25">
      <c r="A417" s="1">
        <v>44463</v>
      </c>
      <c r="B417" s="30">
        <v>105.53</v>
      </c>
      <c r="C417" s="31"/>
      <c r="D417" s="32">
        <v>77.760000228881836</v>
      </c>
      <c r="E417" s="31"/>
      <c r="F417" s="33">
        <v>91.505007237926606</v>
      </c>
      <c r="I417" s="5">
        <f t="shared" si="46"/>
        <v>97.087600000000009</v>
      </c>
      <c r="J417" s="5">
        <f t="shared" si="46"/>
        <v>81.260000228881836</v>
      </c>
      <c r="K417" s="5">
        <f t="shared" si="46"/>
        <v>90.642162251486624</v>
      </c>
      <c r="M417">
        <f t="shared" si="47"/>
        <v>1</v>
      </c>
      <c r="N417">
        <f t="shared" si="48"/>
        <v>0</v>
      </c>
      <c r="O417">
        <f t="shared" si="49"/>
        <v>0</v>
      </c>
      <c r="Q417">
        <f t="shared" si="50"/>
        <v>0</v>
      </c>
      <c r="R417">
        <f t="shared" si="51"/>
        <v>1</v>
      </c>
      <c r="S417">
        <f t="shared" si="52"/>
        <v>0</v>
      </c>
    </row>
    <row r="418" spans="1:19" x14ac:dyDescent="0.25">
      <c r="A418" s="1">
        <v>44470</v>
      </c>
      <c r="B418" s="30">
        <v>112.97</v>
      </c>
      <c r="C418" s="31"/>
      <c r="D418" s="32">
        <v>73.829998779296872</v>
      </c>
      <c r="E418" s="31"/>
      <c r="F418" s="33">
        <v>94.046651827635571</v>
      </c>
      <c r="I418" s="5">
        <f t="shared" si="46"/>
        <v>103.9324</v>
      </c>
      <c r="J418" s="5">
        <f t="shared" si="46"/>
        <v>77.329998779296872</v>
      </c>
      <c r="K418" s="5">
        <f t="shared" si="46"/>
        <v>92.424835121044566</v>
      </c>
      <c r="M418">
        <f t="shared" si="47"/>
        <v>1</v>
      </c>
      <c r="N418">
        <f t="shared" si="48"/>
        <v>0</v>
      </c>
      <c r="O418">
        <f t="shared" si="49"/>
        <v>0</v>
      </c>
      <c r="Q418">
        <f t="shared" si="50"/>
        <v>0</v>
      </c>
      <c r="R418">
        <f t="shared" si="51"/>
        <v>1</v>
      </c>
      <c r="S418">
        <f t="shared" si="52"/>
        <v>0</v>
      </c>
    </row>
    <row r="419" spans="1:19" x14ac:dyDescent="0.25">
      <c r="A419" s="1">
        <v>44477</v>
      </c>
      <c r="B419" s="30">
        <v>110.53</v>
      </c>
      <c r="C419" s="31"/>
      <c r="D419" s="32">
        <v>70.843998718261716</v>
      </c>
      <c r="E419" s="31"/>
      <c r="F419" s="33">
        <v>91.596939714421026</v>
      </c>
      <c r="I419" s="5">
        <f t="shared" si="46"/>
        <v>101.6876</v>
      </c>
      <c r="J419" s="5">
        <f t="shared" si="46"/>
        <v>74.343998718261716</v>
      </c>
      <c r="K419" s="5">
        <f t="shared" si="46"/>
        <v>89.859141465717912</v>
      </c>
      <c r="M419">
        <f t="shared" si="47"/>
        <v>1</v>
      </c>
      <c r="N419">
        <f t="shared" si="48"/>
        <v>0</v>
      </c>
      <c r="O419">
        <f t="shared" si="49"/>
        <v>0</v>
      </c>
      <c r="Q419">
        <f t="shared" si="50"/>
        <v>0</v>
      </c>
      <c r="R419">
        <f t="shared" si="51"/>
        <v>1</v>
      </c>
      <c r="S419">
        <f t="shared" si="52"/>
        <v>0</v>
      </c>
    </row>
    <row r="420" spans="1:19" x14ac:dyDescent="0.25">
      <c r="A420" s="1">
        <v>44484</v>
      </c>
      <c r="B420" s="30">
        <v>104.52</v>
      </c>
      <c r="C420" s="31"/>
      <c r="D420" s="32">
        <v>68.960002136230472</v>
      </c>
      <c r="E420" s="31"/>
      <c r="F420" s="33">
        <v>86.881319231559814</v>
      </c>
      <c r="I420" s="5">
        <f t="shared" si="46"/>
        <v>96.1584</v>
      </c>
      <c r="J420" s="5">
        <f t="shared" si="46"/>
        <v>72.460002136230472</v>
      </c>
      <c r="K420" s="5">
        <f t="shared" si="46"/>
        <v>85.849836517148603</v>
      </c>
      <c r="M420">
        <f t="shared" si="47"/>
        <v>1</v>
      </c>
      <c r="N420">
        <f t="shared" si="48"/>
        <v>0</v>
      </c>
      <c r="O420">
        <f t="shared" si="49"/>
        <v>0</v>
      </c>
      <c r="Q420">
        <f t="shared" si="50"/>
        <v>0</v>
      </c>
      <c r="R420">
        <f t="shared" si="51"/>
        <v>1</v>
      </c>
      <c r="S420">
        <f t="shared" si="52"/>
        <v>0</v>
      </c>
    </row>
    <row r="421" spans="1:19" x14ac:dyDescent="0.25">
      <c r="A421" s="1">
        <v>44491</v>
      </c>
      <c r="B421" s="30">
        <v>98.69</v>
      </c>
      <c r="C421" s="31"/>
      <c r="D421" s="32">
        <v>67.699998474121088</v>
      </c>
      <c r="E421" s="31"/>
      <c r="F421" s="33">
        <v>82.977879071595751</v>
      </c>
      <c r="I421" s="5">
        <f t="shared" si="46"/>
        <v>90.794799999999995</v>
      </c>
      <c r="J421" s="5">
        <f t="shared" si="46"/>
        <v>71.199998474121088</v>
      </c>
      <c r="K421" s="5">
        <f t="shared" si="46"/>
        <v>82.360543187421101</v>
      </c>
      <c r="M421">
        <f t="shared" si="47"/>
        <v>1</v>
      </c>
      <c r="N421">
        <f t="shared" si="48"/>
        <v>0</v>
      </c>
      <c r="O421">
        <f t="shared" si="49"/>
        <v>0</v>
      </c>
      <c r="Q421">
        <f t="shared" si="50"/>
        <v>0</v>
      </c>
      <c r="R421">
        <f t="shared" si="51"/>
        <v>1</v>
      </c>
      <c r="S421">
        <f t="shared" si="52"/>
        <v>0</v>
      </c>
    </row>
    <row r="422" spans="1:19" x14ac:dyDescent="0.25">
      <c r="A422" s="1">
        <v>44498</v>
      </c>
      <c r="B422" s="30">
        <v>94.58</v>
      </c>
      <c r="C422" s="31"/>
      <c r="D422" s="32">
        <v>63.976000213623045</v>
      </c>
      <c r="E422" s="31"/>
      <c r="F422" s="33">
        <v>79.156783082727131</v>
      </c>
      <c r="I422" s="5">
        <f t="shared" si="46"/>
        <v>87.013599999999997</v>
      </c>
      <c r="J422" s="5">
        <f t="shared" si="46"/>
        <v>67.476000213623053</v>
      </c>
      <c r="K422" s="5">
        <f t="shared" si="46"/>
        <v>78.587394999586209</v>
      </c>
      <c r="M422">
        <f t="shared" si="47"/>
        <v>1</v>
      </c>
      <c r="N422">
        <f t="shared" si="48"/>
        <v>0</v>
      </c>
      <c r="O422">
        <f t="shared" si="49"/>
        <v>0</v>
      </c>
      <c r="Q422">
        <f t="shared" si="50"/>
        <v>0</v>
      </c>
      <c r="R422">
        <f t="shared" si="51"/>
        <v>1</v>
      </c>
      <c r="S422">
        <f t="shared" si="52"/>
        <v>0</v>
      </c>
    </row>
    <row r="423" spans="1:19" x14ac:dyDescent="0.25">
      <c r="A423" s="1">
        <v>44505</v>
      </c>
      <c r="B423" s="30">
        <v>96.23</v>
      </c>
      <c r="C423" s="31"/>
      <c r="D423" s="32">
        <v>61.345999145507811</v>
      </c>
      <c r="E423" s="31"/>
      <c r="F423" s="33">
        <v>79.287433911057036</v>
      </c>
      <c r="I423" s="5">
        <f t="shared" si="46"/>
        <v>88.531600000000012</v>
      </c>
      <c r="J423" s="5">
        <f t="shared" si="46"/>
        <v>64.845999145507818</v>
      </c>
      <c r="K423" s="5">
        <f t="shared" si="46"/>
        <v>78.23738987424484</v>
      </c>
      <c r="M423">
        <f t="shared" si="47"/>
        <v>1</v>
      </c>
      <c r="N423">
        <f t="shared" si="48"/>
        <v>0</v>
      </c>
      <c r="O423">
        <f t="shared" si="49"/>
        <v>0</v>
      </c>
      <c r="Q423">
        <f t="shared" si="50"/>
        <v>0</v>
      </c>
      <c r="R423">
        <f t="shared" si="51"/>
        <v>1</v>
      </c>
      <c r="S423">
        <f t="shared" si="52"/>
        <v>0</v>
      </c>
    </row>
    <row r="424" spans="1:19" x14ac:dyDescent="0.25">
      <c r="A424" s="1">
        <v>44512</v>
      </c>
      <c r="B424" s="30">
        <v>93.7</v>
      </c>
      <c r="C424" s="31"/>
      <c r="D424" s="32">
        <v>58.587999725341795</v>
      </c>
      <c r="E424" s="31"/>
      <c r="F424" s="33">
        <v>76.165874680440155</v>
      </c>
      <c r="I424" s="5">
        <f t="shared" si="46"/>
        <v>86.204000000000008</v>
      </c>
      <c r="J424" s="5">
        <f t="shared" si="46"/>
        <v>62.087999725341795</v>
      </c>
      <c r="K424" s="5">
        <f t="shared" si="46"/>
        <v>75.520962308001671</v>
      </c>
      <c r="M424">
        <f t="shared" si="47"/>
        <v>1</v>
      </c>
      <c r="N424">
        <f t="shared" si="48"/>
        <v>0</v>
      </c>
      <c r="O424">
        <f t="shared" si="49"/>
        <v>0</v>
      </c>
      <c r="Q424">
        <f t="shared" si="50"/>
        <v>0</v>
      </c>
      <c r="R424">
        <f t="shared" si="51"/>
        <v>1</v>
      </c>
      <c r="S424">
        <f t="shared" si="52"/>
        <v>0</v>
      </c>
    </row>
    <row r="425" spans="1:19" x14ac:dyDescent="0.25">
      <c r="A425" s="1">
        <v>44519</v>
      </c>
      <c r="B425" s="30">
        <v>89.15</v>
      </c>
      <c r="C425" s="31"/>
      <c r="D425" s="32">
        <v>56.359999084472655</v>
      </c>
      <c r="E425" s="31"/>
      <c r="F425" s="33">
        <v>72.876621927513824</v>
      </c>
      <c r="I425" s="5">
        <f t="shared" si="46"/>
        <v>82.018000000000015</v>
      </c>
      <c r="J425" s="5">
        <f t="shared" si="46"/>
        <v>59.859999084472655</v>
      </c>
      <c r="K425" s="5">
        <f t="shared" si="46"/>
        <v>72.289286257819583</v>
      </c>
      <c r="M425">
        <f t="shared" si="47"/>
        <v>1</v>
      </c>
      <c r="N425">
        <f t="shared" si="48"/>
        <v>0</v>
      </c>
      <c r="O425">
        <f t="shared" si="49"/>
        <v>0</v>
      </c>
      <c r="Q425">
        <f t="shared" si="50"/>
        <v>0</v>
      </c>
      <c r="R425">
        <f t="shared" si="51"/>
        <v>1</v>
      </c>
      <c r="S425">
        <f t="shared" si="52"/>
        <v>0</v>
      </c>
    </row>
    <row r="426" spans="1:19" x14ac:dyDescent="0.25">
      <c r="A426" s="1">
        <v>44526</v>
      </c>
      <c r="B426" s="30">
        <v>85.03</v>
      </c>
      <c r="C426" s="31"/>
      <c r="D426" s="32">
        <v>55.457499504089355</v>
      </c>
      <c r="E426" s="31"/>
      <c r="F426" s="33">
        <v>70.602891743819612</v>
      </c>
      <c r="I426" s="5">
        <f t="shared" si="46"/>
        <v>78.22760000000001</v>
      </c>
      <c r="J426" s="5">
        <f t="shared" si="46"/>
        <v>58.957499504089355</v>
      </c>
      <c r="K426" s="5">
        <f t="shared" si="46"/>
        <v>69.964652349577165</v>
      </c>
      <c r="M426">
        <f t="shared" si="47"/>
        <v>1</v>
      </c>
      <c r="N426">
        <f t="shared" si="48"/>
        <v>0</v>
      </c>
      <c r="O426">
        <f t="shared" si="49"/>
        <v>0</v>
      </c>
      <c r="Q426">
        <f t="shared" si="50"/>
        <v>0</v>
      </c>
      <c r="R426">
        <f t="shared" si="51"/>
        <v>1</v>
      </c>
      <c r="S426">
        <f t="shared" si="52"/>
        <v>0</v>
      </c>
    </row>
    <row r="427" spans="1:19" x14ac:dyDescent="0.25">
      <c r="A427" s="1">
        <v>44533</v>
      </c>
      <c r="B427" s="30">
        <v>85.25</v>
      </c>
      <c r="C427" s="31"/>
      <c r="D427" s="32">
        <v>59.671999359130858</v>
      </c>
      <c r="E427" s="31"/>
      <c r="F427" s="33">
        <v>70.784076167053811</v>
      </c>
      <c r="I427" s="5">
        <f t="shared" si="46"/>
        <v>78.430000000000007</v>
      </c>
      <c r="J427" s="5">
        <f t="shared" si="46"/>
        <v>63.171999359130858</v>
      </c>
      <c r="K427" s="5">
        <f t="shared" si="46"/>
        <v>71.564922625811946</v>
      </c>
      <c r="M427">
        <f t="shared" si="47"/>
        <v>1</v>
      </c>
      <c r="N427">
        <f t="shared" si="48"/>
        <v>0</v>
      </c>
      <c r="O427">
        <f t="shared" si="49"/>
        <v>0</v>
      </c>
      <c r="Q427">
        <f t="shared" si="50"/>
        <v>0</v>
      </c>
      <c r="R427">
        <f t="shared" si="51"/>
        <v>1</v>
      </c>
      <c r="S427">
        <f t="shared" si="52"/>
        <v>0</v>
      </c>
    </row>
    <row r="428" spans="1:19" x14ac:dyDescent="0.25">
      <c r="A428" s="1">
        <v>44540</v>
      </c>
      <c r="B428" s="30">
        <v>85.68</v>
      </c>
      <c r="C428" s="31"/>
      <c r="D428" s="32">
        <v>64.080000877380371</v>
      </c>
      <c r="E428" s="31"/>
      <c r="F428" s="33">
        <v>72.1815450768067</v>
      </c>
      <c r="I428" s="5">
        <f t="shared" si="46"/>
        <v>78.825600000000009</v>
      </c>
      <c r="J428" s="5">
        <f t="shared" si="46"/>
        <v>67.580000877380371</v>
      </c>
      <c r="K428" s="5">
        <f t="shared" si="46"/>
        <v>73.665423830125135</v>
      </c>
      <c r="M428">
        <f t="shared" si="47"/>
        <v>1</v>
      </c>
      <c r="N428">
        <f t="shared" si="48"/>
        <v>0</v>
      </c>
      <c r="O428">
        <f t="shared" si="49"/>
        <v>0</v>
      </c>
      <c r="Q428">
        <f t="shared" si="50"/>
        <v>0</v>
      </c>
      <c r="R428">
        <f t="shared" si="51"/>
        <v>1</v>
      </c>
      <c r="S428">
        <f t="shared" si="52"/>
        <v>0</v>
      </c>
    </row>
    <row r="429" spans="1:19" x14ac:dyDescent="0.25">
      <c r="A429" s="1">
        <v>44547</v>
      </c>
      <c r="B429" s="30">
        <v>87.53</v>
      </c>
      <c r="C429" s="31"/>
      <c r="D429" s="32">
        <v>61.955999755859374</v>
      </c>
      <c r="E429" s="31"/>
      <c r="F429" s="33">
        <v>72.925258893603697</v>
      </c>
      <c r="I429" s="5">
        <f t="shared" si="46"/>
        <v>80.527600000000007</v>
      </c>
      <c r="J429" s="5">
        <f t="shared" si="46"/>
        <v>65.455999755859381</v>
      </c>
      <c r="K429" s="5">
        <f t="shared" si="46"/>
        <v>73.740837582631897</v>
      </c>
      <c r="M429">
        <f t="shared" si="47"/>
        <v>1</v>
      </c>
      <c r="N429">
        <f t="shared" si="48"/>
        <v>0</v>
      </c>
      <c r="O429">
        <f t="shared" si="49"/>
        <v>0</v>
      </c>
      <c r="Q429">
        <f t="shared" si="50"/>
        <v>0</v>
      </c>
      <c r="R429">
        <f t="shared" si="51"/>
        <v>1</v>
      </c>
      <c r="S429">
        <f t="shared" si="52"/>
        <v>0</v>
      </c>
    </row>
    <row r="430" spans="1:19" x14ac:dyDescent="0.25">
      <c r="A430" s="1">
        <v>44553</v>
      </c>
      <c r="B430" s="30">
        <v>86.89</v>
      </c>
      <c r="C430" s="31"/>
      <c r="D430" s="32">
        <v>61.006666819254555</v>
      </c>
      <c r="E430" s="31"/>
      <c r="F430" s="33">
        <v>71.16462184155256</v>
      </c>
      <c r="I430" s="5">
        <f t="shared" si="46"/>
        <v>79.938800000000001</v>
      </c>
      <c r="J430" s="5">
        <f t="shared" si="46"/>
        <v>64.506666819254548</v>
      </c>
      <c r="K430" s="5">
        <f t="shared" si="46"/>
        <v>72.674299939204857</v>
      </c>
      <c r="M430">
        <f t="shared" si="47"/>
        <v>1</v>
      </c>
      <c r="N430">
        <f t="shared" si="48"/>
        <v>0</v>
      </c>
      <c r="O430">
        <f t="shared" si="49"/>
        <v>0</v>
      </c>
      <c r="Q430">
        <f t="shared" si="50"/>
        <v>0</v>
      </c>
      <c r="R430">
        <f t="shared" si="51"/>
        <v>1</v>
      </c>
      <c r="S430">
        <f t="shared" si="52"/>
        <v>0</v>
      </c>
    </row>
    <row r="431" spans="1:19" x14ac:dyDescent="0.25">
      <c r="A431" s="1">
        <v>44560</v>
      </c>
      <c r="B431" s="30">
        <v>87.22</v>
      </c>
      <c r="C431" s="31"/>
      <c r="D431" s="32">
        <v>61.622500419616699</v>
      </c>
      <c r="E431" s="31"/>
      <c r="F431" s="33">
        <v>71.852050128391298</v>
      </c>
      <c r="I431" s="5">
        <f t="shared" ref="I431:K462" si="53">I$3*I$7*($B431+I$6)+I$4*I$9*($D431+I$8)+I$5*I$11*($F431+I$10)</f>
        <v>80.242400000000004</v>
      </c>
      <c r="J431" s="5">
        <f t="shared" si="53"/>
        <v>65.122500419616699</v>
      </c>
      <c r="K431" s="5">
        <f t="shared" si="53"/>
        <v>73.202330185383232</v>
      </c>
      <c r="M431">
        <f t="shared" si="47"/>
        <v>1</v>
      </c>
      <c r="N431">
        <f t="shared" si="48"/>
        <v>0</v>
      </c>
      <c r="O431">
        <f t="shared" si="49"/>
        <v>0</v>
      </c>
      <c r="Q431">
        <f t="shared" si="50"/>
        <v>0</v>
      </c>
      <c r="R431">
        <f t="shared" si="51"/>
        <v>1</v>
      </c>
      <c r="S431">
        <f t="shared" si="52"/>
        <v>0</v>
      </c>
    </row>
    <row r="432" spans="1:19" x14ac:dyDescent="0.25">
      <c r="A432" s="1">
        <v>44568</v>
      </c>
      <c r="B432" s="30">
        <v>86.57</v>
      </c>
      <c r="C432" s="31"/>
      <c r="D432" s="32">
        <v>67.115998840332026</v>
      </c>
      <c r="E432" s="31"/>
      <c r="F432" s="33">
        <v>74.701255888341493</v>
      </c>
      <c r="I432" s="5">
        <f t="shared" si="53"/>
        <v>79.64439999999999</v>
      </c>
      <c r="J432" s="5">
        <f t="shared" si="53"/>
        <v>70.615998840332026</v>
      </c>
      <c r="K432" s="5">
        <f t="shared" si="53"/>
        <v>75.770516360618657</v>
      </c>
      <c r="M432">
        <f t="shared" si="47"/>
        <v>1</v>
      </c>
      <c r="N432">
        <f t="shared" si="48"/>
        <v>0</v>
      </c>
      <c r="O432">
        <f t="shared" si="49"/>
        <v>0</v>
      </c>
      <c r="Q432">
        <f t="shared" si="50"/>
        <v>0</v>
      </c>
      <c r="R432">
        <f t="shared" si="51"/>
        <v>1</v>
      </c>
      <c r="S432">
        <f t="shared" si="52"/>
        <v>0</v>
      </c>
    </row>
    <row r="433" spans="1:19" x14ac:dyDescent="0.25">
      <c r="A433" s="1">
        <v>44575</v>
      </c>
      <c r="B433" s="30">
        <v>87.37</v>
      </c>
      <c r="C433" s="31"/>
      <c r="D433" s="32">
        <v>69.459999084472656</v>
      </c>
      <c r="E433" s="31"/>
      <c r="F433" s="33">
        <v>75.900286578730871</v>
      </c>
      <c r="I433" s="5">
        <f t="shared" si="53"/>
        <v>80.380400000000009</v>
      </c>
      <c r="J433" s="5">
        <f t="shared" si="53"/>
        <v>72.959999084472656</v>
      </c>
      <c r="K433" s="5">
        <f t="shared" si="53"/>
        <v>77.208225653184684</v>
      </c>
      <c r="M433">
        <f t="shared" si="47"/>
        <v>1</v>
      </c>
      <c r="N433">
        <f t="shared" si="48"/>
        <v>0</v>
      </c>
      <c r="O433">
        <f t="shared" si="49"/>
        <v>0</v>
      </c>
      <c r="Q433">
        <f t="shared" si="50"/>
        <v>0</v>
      </c>
      <c r="R433">
        <f t="shared" si="51"/>
        <v>1</v>
      </c>
      <c r="S433">
        <f t="shared" si="52"/>
        <v>0</v>
      </c>
    </row>
    <row r="434" spans="1:19" x14ac:dyDescent="0.25">
      <c r="A434" s="1">
        <v>44582</v>
      </c>
      <c r="B434" s="30">
        <v>92.03</v>
      </c>
      <c r="C434" s="31"/>
      <c r="D434" s="32">
        <v>69.343335469563797</v>
      </c>
      <c r="E434" s="31"/>
      <c r="F434" s="33">
        <v>78.31851056937046</v>
      </c>
      <c r="I434" s="5">
        <f t="shared" si="53"/>
        <v>84.667600000000007</v>
      </c>
      <c r="J434" s="5">
        <f t="shared" si="53"/>
        <v>72.843335469563797</v>
      </c>
      <c r="K434" s="5">
        <f t="shared" si="53"/>
        <v>79.393380585158468</v>
      </c>
      <c r="M434">
        <f t="shared" si="47"/>
        <v>1</v>
      </c>
      <c r="N434">
        <f t="shared" si="48"/>
        <v>0</v>
      </c>
      <c r="O434">
        <f t="shared" si="49"/>
        <v>0</v>
      </c>
      <c r="Q434">
        <f t="shared" si="50"/>
        <v>0</v>
      </c>
      <c r="R434">
        <f t="shared" si="51"/>
        <v>1</v>
      </c>
      <c r="S434">
        <f t="shared" si="52"/>
        <v>0</v>
      </c>
    </row>
    <row r="435" spans="1:19" x14ac:dyDescent="0.25">
      <c r="A435" s="1">
        <v>44589</v>
      </c>
      <c r="B435" s="30">
        <v>95.46</v>
      </c>
      <c r="C435" s="31"/>
      <c r="D435" s="32">
        <v>78.158000183105472</v>
      </c>
      <c r="E435" s="31"/>
      <c r="F435" s="33">
        <v>82.145771878791095</v>
      </c>
      <c r="I435" s="5">
        <f t="shared" si="53"/>
        <v>87.8232</v>
      </c>
      <c r="J435" s="5">
        <f t="shared" si="53"/>
        <v>81.658000183105472</v>
      </c>
      <c r="K435" s="5">
        <f t="shared" si="53"/>
        <v>84.731151627724245</v>
      </c>
      <c r="M435">
        <f t="shared" si="47"/>
        <v>1</v>
      </c>
      <c r="N435">
        <f t="shared" si="48"/>
        <v>0</v>
      </c>
      <c r="O435">
        <f t="shared" si="49"/>
        <v>0</v>
      </c>
      <c r="Q435">
        <f t="shared" si="50"/>
        <v>0</v>
      </c>
      <c r="R435">
        <f t="shared" si="51"/>
        <v>1</v>
      </c>
      <c r="S435">
        <f t="shared" si="52"/>
        <v>0</v>
      </c>
    </row>
    <row r="436" spans="1:19" x14ac:dyDescent="0.25">
      <c r="A436" s="1">
        <v>44596</v>
      </c>
      <c r="B436" s="30">
        <v>95.71</v>
      </c>
      <c r="C436" s="31"/>
      <c r="D436" s="32">
        <v>85.539999389648443</v>
      </c>
      <c r="E436" s="31"/>
      <c r="F436" s="33">
        <v>85.866192876140616</v>
      </c>
      <c r="I436" s="5">
        <f t="shared" si="53"/>
        <v>88.053200000000004</v>
      </c>
      <c r="J436" s="5">
        <f t="shared" si="53"/>
        <v>89.039999389648443</v>
      </c>
      <c r="K436" s="5">
        <f t="shared" si="53"/>
        <v>88.511477649219131</v>
      </c>
      <c r="M436">
        <f t="shared" si="47"/>
        <v>0</v>
      </c>
      <c r="N436">
        <f t="shared" si="48"/>
        <v>1</v>
      </c>
      <c r="O436">
        <f t="shared" si="49"/>
        <v>0</v>
      </c>
      <c r="Q436">
        <f t="shared" si="50"/>
        <v>1</v>
      </c>
      <c r="R436">
        <f t="shared" si="51"/>
        <v>0</v>
      </c>
      <c r="S436">
        <f t="shared" si="52"/>
        <v>0</v>
      </c>
    </row>
    <row r="437" spans="1:19" x14ac:dyDescent="0.25">
      <c r="A437" s="1">
        <v>44603</v>
      </c>
      <c r="B437" s="30">
        <v>102.35</v>
      </c>
      <c r="C437" s="31"/>
      <c r="D437" s="32">
        <v>90.414999008178711</v>
      </c>
      <c r="E437" s="31"/>
      <c r="F437" s="33">
        <v>90.507657375986355</v>
      </c>
      <c r="I437" s="5">
        <f t="shared" si="53"/>
        <v>94.161999999999992</v>
      </c>
      <c r="J437" s="5">
        <f t="shared" si="53"/>
        <v>93.914999008178711</v>
      </c>
      <c r="K437" s="5">
        <f t="shared" si="53"/>
        <v>93.748246865658444</v>
      </c>
      <c r="M437">
        <f t="shared" si="47"/>
        <v>1</v>
      </c>
      <c r="N437">
        <f t="shared" si="48"/>
        <v>0</v>
      </c>
      <c r="O437">
        <f t="shared" si="49"/>
        <v>0</v>
      </c>
      <c r="Q437">
        <f t="shared" si="50"/>
        <v>0</v>
      </c>
      <c r="R437">
        <f t="shared" si="51"/>
        <v>0</v>
      </c>
      <c r="S437">
        <f t="shared" si="52"/>
        <v>1</v>
      </c>
    </row>
    <row r="438" spans="1:19" x14ac:dyDescent="0.25">
      <c r="A438" s="1">
        <v>44610</v>
      </c>
      <c r="B438" s="30">
        <v>109.53</v>
      </c>
      <c r="C438" s="31"/>
      <c r="D438" s="32">
        <v>95.680000305175781</v>
      </c>
      <c r="E438" s="31"/>
      <c r="F438" s="33">
        <v>97.119874286999675</v>
      </c>
      <c r="I438" s="5">
        <f t="shared" si="53"/>
        <v>100.7676</v>
      </c>
      <c r="J438" s="5">
        <f t="shared" si="53"/>
        <v>99.180000305175781</v>
      </c>
      <c r="K438" s="5">
        <f t="shared" si="53"/>
        <v>99.88662239291142</v>
      </c>
      <c r="M438">
        <f t="shared" si="47"/>
        <v>1</v>
      </c>
      <c r="N438">
        <f t="shared" si="48"/>
        <v>0</v>
      </c>
      <c r="O438">
        <f t="shared" si="49"/>
        <v>0</v>
      </c>
      <c r="Q438">
        <f t="shared" si="50"/>
        <v>0</v>
      </c>
      <c r="R438">
        <f t="shared" si="51"/>
        <v>1</v>
      </c>
      <c r="S438">
        <f t="shared" si="52"/>
        <v>0</v>
      </c>
    </row>
    <row r="439" spans="1:19" x14ac:dyDescent="0.25">
      <c r="A439" s="1">
        <v>44617</v>
      </c>
      <c r="B439" s="30">
        <v>111.08</v>
      </c>
      <c r="C439" s="31"/>
      <c r="D439" s="32">
        <v>95.995000839233398</v>
      </c>
      <c r="E439" s="31"/>
      <c r="F439" s="33">
        <v>99.085527871778766</v>
      </c>
      <c r="I439" s="5">
        <f t="shared" si="53"/>
        <v>102.1936</v>
      </c>
      <c r="J439" s="5">
        <f t="shared" si="53"/>
        <v>99.495000839233398</v>
      </c>
      <c r="K439" s="5">
        <f t="shared" si="53"/>
        <v>101.08566865526532</v>
      </c>
      <c r="M439">
        <f t="shared" si="47"/>
        <v>1</v>
      </c>
      <c r="N439">
        <f t="shared" si="48"/>
        <v>0</v>
      </c>
      <c r="O439">
        <f t="shared" si="49"/>
        <v>0</v>
      </c>
      <c r="Q439">
        <f t="shared" si="50"/>
        <v>0</v>
      </c>
      <c r="R439">
        <f t="shared" si="51"/>
        <v>1</v>
      </c>
      <c r="S439">
        <f t="shared" si="52"/>
        <v>0</v>
      </c>
    </row>
    <row r="440" spans="1:19" x14ac:dyDescent="0.25">
      <c r="A440" s="1">
        <v>44624</v>
      </c>
      <c r="B440" s="30">
        <v>107.86</v>
      </c>
      <c r="C440" s="31"/>
      <c r="D440" s="32">
        <v>99.978001403808591</v>
      </c>
      <c r="E440" s="31"/>
      <c r="F440" s="33">
        <v>99.278005484870704</v>
      </c>
      <c r="I440" s="5">
        <f t="shared" si="53"/>
        <v>99.231200000000001</v>
      </c>
      <c r="J440" s="5">
        <f t="shared" si="53"/>
        <v>103.47800140380859</v>
      </c>
      <c r="K440" s="5">
        <f t="shared" si="53"/>
        <v>101.50062213679422</v>
      </c>
      <c r="M440">
        <f t="shared" si="47"/>
        <v>0</v>
      </c>
      <c r="N440">
        <f t="shared" si="48"/>
        <v>1</v>
      </c>
      <c r="O440">
        <f t="shared" si="49"/>
        <v>0</v>
      </c>
      <c r="Q440">
        <f t="shared" si="50"/>
        <v>1</v>
      </c>
      <c r="R440">
        <f t="shared" si="51"/>
        <v>0</v>
      </c>
      <c r="S440">
        <f t="shared" si="52"/>
        <v>0</v>
      </c>
    </row>
    <row r="441" spans="1:19" x14ac:dyDescent="0.25">
      <c r="A441" s="1">
        <v>44631</v>
      </c>
      <c r="B441" s="30">
        <v>105.31</v>
      </c>
      <c r="C441" s="31"/>
      <c r="D441" s="32">
        <v>109.09400024414063</v>
      </c>
      <c r="E441" s="31"/>
      <c r="F441" s="33">
        <v>100.84651137220973</v>
      </c>
      <c r="I441" s="5">
        <f t="shared" si="53"/>
        <v>96.885200000000012</v>
      </c>
      <c r="J441" s="5">
        <f t="shared" si="53"/>
        <v>112.59400024414063</v>
      </c>
      <c r="K441" s="5">
        <f t="shared" si="53"/>
        <v>104.34067349711214</v>
      </c>
      <c r="M441">
        <f t="shared" si="47"/>
        <v>0</v>
      </c>
      <c r="N441">
        <f t="shared" si="48"/>
        <v>1</v>
      </c>
      <c r="O441">
        <f t="shared" si="49"/>
        <v>0</v>
      </c>
      <c r="Q441">
        <f t="shared" si="50"/>
        <v>1</v>
      </c>
      <c r="R441">
        <f t="shared" si="51"/>
        <v>0</v>
      </c>
      <c r="S441">
        <f t="shared" si="52"/>
        <v>0</v>
      </c>
    </row>
    <row r="442" spans="1:19" x14ac:dyDescent="0.25">
      <c r="A442" s="1">
        <v>44638</v>
      </c>
      <c r="B442" s="30">
        <v>104.57</v>
      </c>
      <c r="C442" s="31"/>
      <c r="D442" s="32">
        <v>109.50600128173828</v>
      </c>
      <c r="E442" s="31"/>
      <c r="F442" s="33">
        <v>101.79796443239111</v>
      </c>
      <c r="I442" s="5">
        <f t="shared" si="53"/>
        <v>96.204399999999993</v>
      </c>
      <c r="J442" s="5">
        <f t="shared" si="53"/>
        <v>113.00600128173828</v>
      </c>
      <c r="K442" s="5">
        <f t="shared" si="53"/>
        <v>104.53202977832572</v>
      </c>
      <c r="M442">
        <f t="shared" si="47"/>
        <v>0</v>
      </c>
      <c r="N442">
        <f t="shared" si="48"/>
        <v>1</v>
      </c>
      <c r="O442">
        <f t="shared" si="49"/>
        <v>0</v>
      </c>
      <c r="Q442">
        <f t="shared" si="50"/>
        <v>1</v>
      </c>
      <c r="R442">
        <f t="shared" si="51"/>
        <v>0</v>
      </c>
      <c r="S442">
        <f t="shared" si="52"/>
        <v>0</v>
      </c>
    </row>
    <row r="443" spans="1:19" x14ac:dyDescent="0.25">
      <c r="A443" s="1">
        <v>44645</v>
      </c>
      <c r="B443" s="30">
        <v>106.52</v>
      </c>
      <c r="C443" s="31"/>
      <c r="D443" s="32">
        <v>109.50249862670898</v>
      </c>
      <c r="E443" s="31"/>
      <c r="F443" s="33">
        <v>102.92851707764005</v>
      </c>
      <c r="I443" s="5">
        <f t="shared" si="53"/>
        <v>97.998400000000004</v>
      </c>
      <c r="J443" s="5">
        <f t="shared" si="53"/>
        <v>113.00249862670898</v>
      </c>
      <c r="K443" s="5">
        <f t="shared" si="53"/>
        <v>105.49786964264017</v>
      </c>
      <c r="M443">
        <f t="shared" si="47"/>
        <v>0</v>
      </c>
      <c r="N443">
        <f t="shared" si="48"/>
        <v>1</v>
      </c>
      <c r="O443">
        <f t="shared" si="49"/>
        <v>0</v>
      </c>
      <c r="Q443">
        <f t="shared" si="50"/>
        <v>1</v>
      </c>
      <c r="R443">
        <f t="shared" si="51"/>
        <v>0</v>
      </c>
      <c r="S443">
        <f t="shared" si="52"/>
        <v>0</v>
      </c>
    </row>
    <row r="444" spans="1:19" x14ac:dyDescent="0.25">
      <c r="A444" s="1">
        <v>44652</v>
      </c>
      <c r="B444" s="30">
        <v>105.28</v>
      </c>
      <c r="C444" s="31"/>
      <c r="D444" s="32">
        <v>106.33399810791016</v>
      </c>
      <c r="E444" s="31"/>
      <c r="F444" s="33">
        <v>102.41126679247797</v>
      </c>
      <c r="I444" s="5">
        <f t="shared" si="53"/>
        <v>96.857600000000005</v>
      </c>
      <c r="J444" s="5">
        <f t="shared" si="53"/>
        <v>109.83399810791016</v>
      </c>
      <c r="K444" s="5">
        <f t="shared" si="53"/>
        <v>103.83443937551195</v>
      </c>
      <c r="M444">
        <f t="shared" si="47"/>
        <v>0</v>
      </c>
      <c r="N444">
        <f t="shared" si="48"/>
        <v>1</v>
      </c>
      <c r="O444">
        <f t="shared" si="49"/>
        <v>0</v>
      </c>
      <c r="Q444">
        <f t="shared" si="50"/>
        <v>1</v>
      </c>
      <c r="R444">
        <f t="shared" si="51"/>
        <v>0</v>
      </c>
      <c r="S444">
        <f t="shared" si="52"/>
        <v>0</v>
      </c>
    </row>
    <row r="445" spans="1:19" x14ac:dyDescent="0.25">
      <c r="A445" s="1">
        <v>44659</v>
      </c>
      <c r="B445" s="30">
        <v>104.12</v>
      </c>
      <c r="C445" s="31"/>
      <c r="D445" s="32">
        <v>102.0760009765625</v>
      </c>
      <c r="E445" s="31"/>
      <c r="F445" s="33">
        <v>99.633967916582435</v>
      </c>
      <c r="I445" s="5">
        <f t="shared" si="53"/>
        <v>95.790400000000005</v>
      </c>
      <c r="J445" s="5">
        <f t="shared" si="53"/>
        <v>105.5760009765625</v>
      </c>
      <c r="K445" s="5">
        <f t="shared" si="53"/>
        <v>101.13743071677162</v>
      </c>
      <c r="M445">
        <f t="shared" si="47"/>
        <v>0</v>
      </c>
      <c r="N445">
        <f t="shared" si="48"/>
        <v>1</v>
      </c>
      <c r="O445">
        <f t="shared" si="49"/>
        <v>0</v>
      </c>
      <c r="Q445">
        <f t="shared" si="50"/>
        <v>1</v>
      </c>
      <c r="R445">
        <f t="shared" si="51"/>
        <v>0</v>
      </c>
      <c r="S445">
        <f t="shared" si="52"/>
        <v>0</v>
      </c>
    </row>
    <row r="446" spans="1:19" x14ac:dyDescent="0.25">
      <c r="A446" s="1">
        <v>44666</v>
      </c>
      <c r="B446" s="30">
        <v>108.22</v>
      </c>
      <c r="C446" s="31"/>
      <c r="D446" s="32">
        <v>101.20750045776367</v>
      </c>
      <c r="E446" s="31"/>
      <c r="F446" s="33">
        <v>100.3251133182065</v>
      </c>
      <c r="I446" s="5">
        <f t="shared" si="53"/>
        <v>99.562399999999997</v>
      </c>
      <c r="J446" s="5">
        <f t="shared" si="53"/>
        <v>104.70750045776367</v>
      </c>
      <c r="K446" s="5">
        <f t="shared" si="53"/>
        <v>102.36099915567922</v>
      </c>
      <c r="M446">
        <f t="shared" si="47"/>
        <v>0</v>
      </c>
      <c r="N446">
        <f t="shared" si="48"/>
        <v>1</v>
      </c>
      <c r="O446">
        <f t="shared" si="49"/>
        <v>0</v>
      </c>
      <c r="Q446">
        <f t="shared" si="50"/>
        <v>1</v>
      </c>
      <c r="R446">
        <f t="shared" si="51"/>
        <v>0</v>
      </c>
      <c r="S446">
        <f t="shared" si="52"/>
        <v>0</v>
      </c>
    </row>
    <row r="447" spans="1:19" x14ac:dyDescent="0.25">
      <c r="A447" s="1">
        <v>44673</v>
      </c>
      <c r="B447" s="30">
        <v>109.32</v>
      </c>
      <c r="C447" s="31"/>
      <c r="D447" s="32">
        <v>107.12000122070313</v>
      </c>
      <c r="E447" s="31"/>
      <c r="F447" s="33">
        <v>102.50489072960437</v>
      </c>
      <c r="I447" s="5">
        <f t="shared" si="53"/>
        <v>100.5744</v>
      </c>
      <c r="J447" s="5">
        <f t="shared" si="53"/>
        <v>110.62000122070313</v>
      </c>
      <c r="K447" s="5">
        <f t="shared" si="53"/>
        <v>105.43850764612741</v>
      </c>
      <c r="M447">
        <f t="shared" si="47"/>
        <v>0</v>
      </c>
      <c r="N447">
        <f t="shared" si="48"/>
        <v>1</v>
      </c>
      <c r="O447">
        <f t="shared" si="49"/>
        <v>0</v>
      </c>
      <c r="Q447">
        <f t="shared" si="50"/>
        <v>1</v>
      </c>
      <c r="R447">
        <f t="shared" si="51"/>
        <v>0</v>
      </c>
      <c r="S447">
        <f t="shared" si="52"/>
        <v>0</v>
      </c>
    </row>
    <row r="448" spans="1:19" x14ac:dyDescent="0.25">
      <c r="A448" s="1">
        <v>44680</v>
      </c>
      <c r="B448" s="30">
        <v>105.18</v>
      </c>
      <c r="C448" s="31"/>
      <c r="D448" s="32">
        <v>107.61999969482422</v>
      </c>
      <c r="E448" s="31"/>
      <c r="F448" s="33">
        <v>101.59406290775557</v>
      </c>
      <c r="I448" s="5">
        <f t="shared" si="53"/>
        <v>96.765600000000006</v>
      </c>
      <c r="J448" s="5">
        <f t="shared" si="53"/>
        <v>111.11999969482422</v>
      </c>
      <c r="K448" s="5">
        <f t="shared" si="53"/>
        <v>104.00717876551514</v>
      </c>
      <c r="M448">
        <f t="shared" si="47"/>
        <v>0</v>
      </c>
      <c r="N448">
        <f t="shared" si="48"/>
        <v>1</v>
      </c>
      <c r="O448">
        <f t="shared" si="49"/>
        <v>0</v>
      </c>
      <c r="Q448">
        <f t="shared" si="50"/>
        <v>1</v>
      </c>
      <c r="R448">
        <f t="shared" si="51"/>
        <v>0</v>
      </c>
      <c r="S448">
        <f t="shared" si="52"/>
        <v>0</v>
      </c>
    </row>
    <row r="449" spans="1:19" x14ac:dyDescent="0.25">
      <c r="A449" s="1">
        <v>44687</v>
      </c>
      <c r="B449" s="30">
        <v>105.39</v>
      </c>
      <c r="C449" s="31"/>
      <c r="D449" s="32">
        <v>108.24599914550781</v>
      </c>
      <c r="E449" s="31"/>
      <c r="F449" s="33">
        <v>101.09263739122098</v>
      </c>
      <c r="I449" s="5">
        <f t="shared" si="53"/>
        <v>96.958800000000011</v>
      </c>
      <c r="J449" s="5">
        <f t="shared" si="53"/>
        <v>111.74599914550781</v>
      </c>
      <c r="K449" s="5">
        <f t="shared" si="53"/>
        <v>104.14347091829403</v>
      </c>
      <c r="M449">
        <f t="shared" si="47"/>
        <v>0</v>
      </c>
      <c r="N449">
        <f t="shared" si="48"/>
        <v>1</v>
      </c>
      <c r="O449">
        <f t="shared" si="49"/>
        <v>0</v>
      </c>
      <c r="Q449">
        <f t="shared" si="50"/>
        <v>1</v>
      </c>
      <c r="R449">
        <f t="shared" si="51"/>
        <v>0</v>
      </c>
      <c r="S449">
        <f t="shared" si="52"/>
        <v>0</v>
      </c>
    </row>
    <row r="450" spans="1:19" x14ac:dyDescent="0.25">
      <c r="A450" s="1">
        <v>44694</v>
      </c>
      <c r="B450" s="30">
        <v>100.77</v>
      </c>
      <c r="C450" s="31"/>
      <c r="D450" s="32">
        <v>110.06800079345703</v>
      </c>
      <c r="E450" s="31"/>
      <c r="F450" s="33">
        <v>100.07401515115704</v>
      </c>
      <c r="I450" s="5">
        <f t="shared" si="53"/>
        <v>92.708399999999997</v>
      </c>
      <c r="J450" s="5">
        <f t="shared" si="53"/>
        <v>113.56800079345703</v>
      </c>
      <c r="K450" s="5">
        <f t="shared" si="53"/>
        <v>102.98794482305706</v>
      </c>
      <c r="M450">
        <f t="shared" si="47"/>
        <v>0</v>
      </c>
      <c r="N450">
        <f t="shared" si="48"/>
        <v>1</v>
      </c>
      <c r="O450">
        <f t="shared" si="49"/>
        <v>0</v>
      </c>
      <c r="Q450">
        <f t="shared" si="50"/>
        <v>1</v>
      </c>
      <c r="R450">
        <f t="shared" si="51"/>
        <v>0</v>
      </c>
      <c r="S450">
        <f t="shared" si="52"/>
        <v>0</v>
      </c>
    </row>
    <row r="451" spans="1:19" x14ac:dyDescent="0.25">
      <c r="A451" s="1">
        <v>44701</v>
      </c>
      <c r="B451" s="30">
        <v>103.57</v>
      </c>
      <c r="C451" s="31"/>
      <c r="D451" s="32">
        <v>113.98749732971191</v>
      </c>
      <c r="E451" s="31"/>
      <c r="F451" s="33">
        <v>102.07921493444209</v>
      </c>
      <c r="I451" s="5">
        <f t="shared" si="53"/>
        <v>95.284399999999991</v>
      </c>
      <c r="J451" s="5">
        <f t="shared" si="53"/>
        <v>117.48749732971191</v>
      </c>
      <c r="K451" s="5">
        <f t="shared" si="53"/>
        <v>105.86292854573178</v>
      </c>
      <c r="M451">
        <f t="shared" si="47"/>
        <v>0</v>
      </c>
      <c r="N451">
        <f t="shared" si="48"/>
        <v>1</v>
      </c>
      <c r="O451">
        <f t="shared" si="49"/>
        <v>0</v>
      </c>
      <c r="Q451">
        <f t="shared" si="50"/>
        <v>1</v>
      </c>
      <c r="R451">
        <f t="shared" si="51"/>
        <v>0</v>
      </c>
      <c r="S451">
        <f t="shared" si="52"/>
        <v>0</v>
      </c>
    </row>
    <row r="452" spans="1:19" x14ac:dyDescent="0.25">
      <c r="A452" s="1">
        <v>44708</v>
      </c>
      <c r="B452" s="30">
        <v>107.33</v>
      </c>
      <c r="C452" s="31"/>
      <c r="D452" s="32">
        <v>113.19600067138671</v>
      </c>
      <c r="E452" s="31"/>
      <c r="F452" s="33">
        <v>105.15023900693251</v>
      </c>
      <c r="I452" s="5">
        <f t="shared" si="53"/>
        <v>98.743600000000001</v>
      </c>
      <c r="J452" s="5">
        <f t="shared" si="53"/>
        <v>116.69600067138671</v>
      </c>
      <c r="K452" s="5">
        <f t="shared" si="53"/>
        <v>107.7179319370651</v>
      </c>
      <c r="M452">
        <f t="shared" si="47"/>
        <v>0</v>
      </c>
      <c r="N452">
        <f t="shared" si="48"/>
        <v>1</v>
      </c>
      <c r="O452">
        <f t="shared" si="49"/>
        <v>0</v>
      </c>
      <c r="Q452">
        <f t="shared" si="50"/>
        <v>1</v>
      </c>
      <c r="R452">
        <f t="shared" si="51"/>
        <v>0</v>
      </c>
      <c r="S452">
        <f t="shared" si="52"/>
        <v>0</v>
      </c>
    </row>
    <row r="453" spans="1:19" x14ac:dyDescent="0.25">
      <c r="A453" s="1">
        <v>44715</v>
      </c>
      <c r="B453" s="30">
        <v>109.78</v>
      </c>
      <c r="C453" s="31"/>
      <c r="D453" s="32">
        <v>114.92249870300293</v>
      </c>
      <c r="E453" s="31"/>
      <c r="F453" s="33">
        <v>107.34266940651851</v>
      </c>
      <c r="I453" s="5">
        <f t="shared" si="53"/>
        <v>100.99760000000001</v>
      </c>
      <c r="J453" s="5">
        <f t="shared" si="53"/>
        <v>118.42249870300293</v>
      </c>
      <c r="K453" s="5">
        <f t="shared" si="53"/>
        <v>109.76883536800659</v>
      </c>
      <c r="M453">
        <f t="shared" si="47"/>
        <v>0</v>
      </c>
      <c r="N453">
        <f t="shared" si="48"/>
        <v>1</v>
      </c>
      <c r="O453">
        <f t="shared" si="49"/>
        <v>0</v>
      </c>
      <c r="Q453">
        <f t="shared" si="50"/>
        <v>1</v>
      </c>
      <c r="R453">
        <f t="shared" si="51"/>
        <v>0</v>
      </c>
      <c r="S453">
        <f t="shared" si="52"/>
        <v>0</v>
      </c>
    </row>
    <row r="454" spans="1:19" x14ac:dyDescent="0.25">
      <c r="A454" s="1">
        <v>44722</v>
      </c>
      <c r="B454" s="30">
        <v>107.87</v>
      </c>
      <c r="C454" s="31"/>
      <c r="D454" s="32">
        <v>117.88399963378906</v>
      </c>
      <c r="E454" s="31"/>
      <c r="F454" s="33">
        <v>107.40045665160592</v>
      </c>
      <c r="I454" s="5">
        <f t="shared" si="53"/>
        <v>99.240400000000008</v>
      </c>
      <c r="J454" s="5">
        <f t="shared" si="53"/>
        <v>121.38399963378906</v>
      </c>
      <c r="K454" s="5">
        <f t="shared" si="53"/>
        <v>110.20767686730795</v>
      </c>
      <c r="M454">
        <f t="shared" si="47"/>
        <v>0</v>
      </c>
      <c r="N454">
        <f t="shared" si="48"/>
        <v>1</v>
      </c>
      <c r="O454">
        <f t="shared" si="49"/>
        <v>0</v>
      </c>
      <c r="Q454">
        <f t="shared" si="50"/>
        <v>1</v>
      </c>
      <c r="R454">
        <f t="shared" si="51"/>
        <v>0</v>
      </c>
      <c r="S454">
        <f t="shared" si="52"/>
        <v>0</v>
      </c>
    </row>
    <row r="455" spans="1:19" x14ac:dyDescent="0.25">
      <c r="A455" s="1">
        <v>44729</v>
      </c>
      <c r="B455" s="30">
        <v>110.36</v>
      </c>
      <c r="C455" s="31"/>
      <c r="D455" s="32">
        <v>120.34600067138672</v>
      </c>
      <c r="E455" s="31"/>
      <c r="F455" s="33">
        <v>109.16095247626518</v>
      </c>
      <c r="I455" s="5">
        <f t="shared" si="53"/>
        <v>101.5312</v>
      </c>
      <c r="J455" s="5">
        <f t="shared" si="53"/>
        <v>123.84600067138672</v>
      </c>
      <c r="K455" s="5">
        <f t="shared" si="53"/>
        <v>112.39930597786491</v>
      </c>
      <c r="M455">
        <f t="shared" si="47"/>
        <v>0</v>
      </c>
      <c r="N455">
        <f t="shared" si="48"/>
        <v>1</v>
      </c>
      <c r="O455">
        <f t="shared" si="49"/>
        <v>0</v>
      </c>
      <c r="Q455">
        <f t="shared" si="50"/>
        <v>1</v>
      </c>
      <c r="R455">
        <f t="shared" si="51"/>
        <v>0</v>
      </c>
      <c r="S455">
        <f t="shared" si="52"/>
        <v>0</v>
      </c>
    </row>
    <row r="456" spans="1:19" x14ac:dyDescent="0.25">
      <c r="A456" s="1">
        <v>44736</v>
      </c>
      <c r="B456" s="30">
        <v>111.17</v>
      </c>
      <c r="C456" s="31"/>
      <c r="D456" s="32">
        <v>122.75199890136719</v>
      </c>
      <c r="E456" s="31"/>
      <c r="F456" s="33">
        <v>111.34847701807841</v>
      </c>
      <c r="I456" s="5">
        <f t="shared" si="53"/>
        <v>102.27640000000001</v>
      </c>
      <c r="J456" s="5">
        <f t="shared" si="53"/>
        <v>126.25199890136719</v>
      </c>
      <c r="K456" s="5">
        <f t="shared" si="53"/>
        <v>114.15848272090203</v>
      </c>
      <c r="M456">
        <f t="shared" si="47"/>
        <v>0</v>
      </c>
      <c r="N456">
        <f t="shared" si="48"/>
        <v>1</v>
      </c>
      <c r="O456">
        <f t="shared" si="49"/>
        <v>0</v>
      </c>
      <c r="Q456">
        <f t="shared" si="50"/>
        <v>1</v>
      </c>
      <c r="R456">
        <f t="shared" si="51"/>
        <v>0</v>
      </c>
      <c r="S456">
        <f t="shared" si="52"/>
        <v>0</v>
      </c>
    </row>
    <row r="457" spans="1:19" x14ac:dyDescent="0.25">
      <c r="A457" s="1">
        <v>44743</v>
      </c>
      <c r="B457" s="30">
        <v>107.81</v>
      </c>
      <c r="C457" s="31"/>
      <c r="D457" s="32">
        <v>121.88199920654297</v>
      </c>
      <c r="E457" s="31"/>
      <c r="F457" s="33">
        <v>110.57686423221494</v>
      </c>
      <c r="I457" s="5">
        <f t="shared" si="53"/>
        <v>99.185200000000009</v>
      </c>
      <c r="J457" s="5">
        <f t="shared" si="53"/>
        <v>125.38199920654297</v>
      </c>
      <c r="K457" s="5">
        <f t="shared" si="53"/>
        <v>112.5405789919545</v>
      </c>
      <c r="M457">
        <f t="shared" si="47"/>
        <v>0</v>
      </c>
      <c r="N457">
        <f t="shared" si="48"/>
        <v>1</v>
      </c>
      <c r="O457">
        <f t="shared" si="49"/>
        <v>0</v>
      </c>
      <c r="Q457">
        <f t="shared" si="50"/>
        <v>1</v>
      </c>
      <c r="R457">
        <f t="shared" si="51"/>
        <v>0</v>
      </c>
      <c r="S457">
        <f t="shared" si="52"/>
        <v>0</v>
      </c>
    </row>
    <row r="458" spans="1:19" x14ac:dyDescent="0.25">
      <c r="A458" s="1">
        <v>44750</v>
      </c>
      <c r="B458" s="30">
        <v>113.21</v>
      </c>
      <c r="C458" s="31"/>
      <c r="D458" s="32">
        <v>124.73250007629395</v>
      </c>
      <c r="E458" s="31"/>
      <c r="F458" s="33">
        <v>111.77236030975088</v>
      </c>
      <c r="I458" s="5">
        <f t="shared" si="53"/>
        <v>104.1532</v>
      </c>
      <c r="J458" s="5">
        <f t="shared" si="53"/>
        <v>128.23250007629395</v>
      </c>
      <c r="K458" s="5">
        <f t="shared" si="53"/>
        <v>115.63570311962815</v>
      </c>
      <c r="M458">
        <f t="shared" si="47"/>
        <v>0</v>
      </c>
      <c r="N458">
        <f t="shared" si="48"/>
        <v>1</v>
      </c>
      <c r="O458">
        <f t="shared" si="49"/>
        <v>0</v>
      </c>
      <c r="Q458">
        <f t="shared" si="50"/>
        <v>1</v>
      </c>
      <c r="R458">
        <f t="shared" si="51"/>
        <v>0</v>
      </c>
      <c r="S458">
        <f t="shared" si="52"/>
        <v>0</v>
      </c>
    </row>
    <row r="459" spans="1:19" x14ac:dyDescent="0.25">
      <c r="A459" s="1">
        <v>44757</v>
      </c>
      <c r="B459" s="30">
        <v>118.3</v>
      </c>
      <c r="C459" s="31"/>
      <c r="D459" s="32">
        <v>123.93399810791016</v>
      </c>
      <c r="E459" s="31"/>
      <c r="F459" s="33">
        <v>114.8889943521278</v>
      </c>
      <c r="I459" s="5">
        <f t="shared" si="53"/>
        <v>108.836</v>
      </c>
      <c r="J459" s="5">
        <f t="shared" si="53"/>
        <v>127.43399810791016</v>
      </c>
      <c r="K459" s="5">
        <f t="shared" si="53"/>
        <v>117.9301976434069</v>
      </c>
      <c r="M459">
        <f t="shared" si="47"/>
        <v>0</v>
      </c>
      <c r="N459">
        <f t="shared" si="48"/>
        <v>1</v>
      </c>
      <c r="O459">
        <f t="shared" si="49"/>
        <v>0</v>
      </c>
      <c r="Q459">
        <f t="shared" si="50"/>
        <v>1</v>
      </c>
      <c r="R459">
        <f t="shared" si="51"/>
        <v>0</v>
      </c>
      <c r="S459">
        <f t="shared" si="52"/>
        <v>0</v>
      </c>
    </row>
    <row r="460" spans="1:19" x14ac:dyDescent="0.25">
      <c r="A460" s="1">
        <v>44764</v>
      </c>
      <c r="B460" s="30">
        <v>124.26</v>
      </c>
      <c r="C460" s="31"/>
      <c r="D460" s="32">
        <v>127.11250305175781</v>
      </c>
      <c r="E460" s="31"/>
      <c r="F460" s="33">
        <v>119.13260474152055</v>
      </c>
      <c r="I460" s="5">
        <f t="shared" si="53"/>
        <v>114.31920000000001</v>
      </c>
      <c r="J460" s="5">
        <f t="shared" si="53"/>
        <v>130.61250305175781</v>
      </c>
      <c r="K460" s="5">
        <f t="shared" si="53"/>
        <v>122.23487749057139</v>
      </c>
      <c r="M460">
        <f t="shared" si="47"/>
        <v>0</v>
      </c>
      <c r="N460">
        <f t="shared" si="48"/>
        <v>1</v>
      </c>
      <c r="O460">
        <f t="shared" si="49"/>
        <v>0</v>
      </c>
      <c r="Q460">
        <f t="shared" si="50"/>
        <v>1</v>
      </c>
      <c r="R460">
        <f t="shared" si="51"/>
        <v>0</v>
      </c>
      <c r="S460">
        <f t="shared" si="52"/>
        <v>0</v>
      </c>
    </row>
    <row r="461" spans="1:19" x14ac:dyDescent="0.25">
      <c r="A461" s="1">
        <v>44771</v>
      </c>
      <c r="B461" s="30">
        <v>127.5</v>
      </c>
      <c r="C461" s="31"/>
      <c r="D461" s="32">
        <v>126.58400115966796</v>
      </c>
      <c r="E461" s="31"/>
      <c r="F461" s="33">
        <v>121.86975092565245</v>
      </c>
      <c r="I461" s="5">
        <f t="shared" si="53"/>
        <v>117.30000000000001</v>
      </c>
      <c r="J461" s="5">
        <f t="shared" si="53"/>
        <v>130.08400115966796</v>
      </c>
      <c r="K461" s="5">
        <f t="shared" si="53"/>
        <v>123.91432568357953</v>
      </c>
      <c r="M461">
        <f t="shared" si="47"/>
        <v>0</v>
      </c>
      <c r="N461">
        <f t="shared" si="48"/>
        <v>1</v>
      </c>
      <c r="O461">
        <f t="shared" si="49"/>
        <v>0</v>
      </c>
      <c r="Q461">
        <f t="shared" si="50"/>
        <v>1</v>
      </c>
      <c r="R461">
        <f t="shared" si="51"/>
        <v>0</v>
      </c>
      <c r="S461">
        <f t="shared" si="52"/>
        <v>0</v>
      </c>
    </row>
    <row r="462" spans="1:19" x14ac:dyDescent="0.25">
      <c r="A462" s="1">
        <v>44778</v>
      </c>
      <c r="B462" s="30">
        <v>126.81</v>
      </c>
      <c r="C462" s="31"/>
      <c r="D462" s="32">
        <v>128.51000213623047</v>
      </c>
      <c r="E462" s="31"/>
      <c r="F462" s="33">
        <v>121.92001883729006</v>
      </c>
      <c r="I462" s="5">
        <f t="shared" si="53"/>
        <v>116.66520000000001</v>
      </c>
      <c r="J462" s="5">
        <f t="shared" si="53"/>
        <v>132.01000213623047</v>
      </c>
      <c r="K462" s="5">
        <f t="shared" si="53"/>
        <v>124.38132639886767</v>
      </c>
      <c r="M462">
        <f t="shared" si="47"/>
        <v>0</v>
      </c>
      <c r="N462">
        <f t="shared" si="48"/>
        <v>1</v>
      </c>
      <c r="O462">
        <f t="shared" si="49"/>
        <v>0</v>
      </c>
      <c r="Q462">
        <f t="shared" si="50"/>
        <v>1</v>
      </c>
      <c r="R462">
        <f t="shared" si="51"/>
        <v>0</v>
      </c>
      <c r="S462">
        <f t="shared" si="52"/>
        <v>0</v>
      </c>
    </row>
    <row r="463" spans="1:19" x14ac:dyDescent="0.25">
      <c r="A463" s="1">
        <v>44785</v>
      </c>
      <c r="B463" s="30">
        <v>123.34</v>
      </c>
      <c r="C463" s="31"/>
      <c r="D463" s="32">
        <v>131.73000335693359</v>
      </c>
      <c r="E463" s="31"/>
      <c r="F463" s="33">
        <v>121.70912047467996</v>
      </c>
      <c r="I463" s="5">
        <f t="shared" ref="I463:K490" si="54">I$3*I$7*($B463+I$6)+I$4*I$9*($D463+I$8)+I$5*I$11*($F463+I$10)</f>
        <v>113.47280000000001</v>
      </c>
      <c r="J463" s="5">
        <f t="shared" si="54"/>
        <v>135.23000335693359</v>
      </c>
      <c r="K463" s="5">
        <f t="shared" si="54"/>
        <v>124.32771731733075</v>
      </c>
      <c r="M463">
        <f t="shared" ref="M463:M489" si="55">IF(MAX($I463:$K463)=I463,1,0)</f>
        <v>0</v>
      </c>
      <c r="N463">
        <f t="shared" ref="N463:N489" si="56">IF(MAX($I463:$K463)=J463,1,0)</f>
        <v>1</v>
      </c>
      <c r="O463">
        <f t="shared" ref="O463:O489" si="57">IF(MAX($I463:$K463)=K463,1,0)</f>
        <v>0</v>
      </c>
      <c r="Q463">
        <f t="shared" ref="Q463:Q489" si="58">IF(MIN($I463:$K463)=I463,1,0)</f>
        <v>1</v>
      </c>
      <c r="R463">
        <f t="shared" ref="R463:R489" si="59">IF(MIN($I463:$K463)=J463,1,0)</f>
        <v>0</v>
      </c>
      <c r="S463">
        <f t="shared" ref="S463:S489" si="60">IF(MIN($I463:$K463)=K463,1,0)</f>
        <v>0</v>
      </c>
    </row>
    <row r="464" spans="1:19" x14ac:dyDescent="0.25">
      <c r="A464" s="1">
        <v>44792</v>
      </c>
      <c r="B464" s="30">
        <v>120.32</v>
      </c>
      <c r="C464" s="31"/>
      <c r="D464" s="32">
        <v>129.89400177001954</v>
      </c>
      <c r="E464" s="31"/>
      <c r="F464" s="33">
        <v>119.97717058827337</v>
      </c>
      <c r="I464" s="5">
        <f t="shared" si="54"/>
        <v>110.6944</v>
      </c>
      <c r="J464" s="5">
        <f t="shared" si="54"/>
        <v>133.39400177001954</v>
      </c>
      <c r="K464" s="5">
        <f t="shared" si="54"/>
        <v>122.19309179598883</v>
      </c>
      <c r="M464">
        <f t="shared" si="55"/>
        <v>0</v>
      </c>
      <c r="N464">
        <f t="shared" si="56"/>
        <v>1</v>
      </c>
      <c r="O464">
        <f t="shared" si="57"/>
        <v>0</v>
      </c>
      <c r="Q464">
        <f t="shared" si="58"/>
        <v>1</v>
      </c>
      <c r="R464">
        <f t="shared" si="59"/>
        <v>0</v>
      </c>
      <c r="S464">
        <f t="shared" si="60"/>
        <v>0</v>
      </c>
    </row>
    <row r="465" spans="1:19" x14ac:dyDescent="0.25">
      <c r="A465" s="1">
        <v>44799</v>
      </c>
      <c r="B465" s="30">
        <v>106.11</v>
      </c>
      <c r="C465" s="31"/>
      <c r="D465" s="39">
        <f>AVERAGE(D464,D466)</f>
        <v>117.84200057983399</v>
      </c>
      <c r="E465" s="31"/>
      <c r="F465" s="33">
        <v>111.25645951285099</v>
      </c>
      <c r="I465" s="5">
        <f t="shared" si="54"/>
        <v>97.621200000000002</v>
      </c>
      <c r="J465" s="5">
        <f t="shared" si="54"/>
        <v>121.34200057983399</v>
      </c>
      <c r="K465" s="5">
        <f t="shared" si="54"/>
        <v>110.78305805679719</v>
      </c>
      <c r="M465">
        <f t="shared" si="55"/>
        <v>0</v>
      </c>
      <c r="N465">
        <f t="shared" si="56"/>
        <v>1</v>
      </c>
      <c r="O465">
        <f t="shared" si="57"/>
        <v>0</v>
      </c>
      <c r="Q465">
        <f t="shared" si="58"/>
        <v>1</v>
      </c>
      <c r="R465">
        <f t="shared" si="59"/>
        <v>0</v>
      </c>
      <c r="S465">
        <f t="shared" si="60"/>
        <v>0</v>
      </c>
    </row>
    <row r="466" spans="1:19" x14ac:dyDescent="0.25">
      <c r="A466" s="1">
        <v>44806</v>
      </c>
      <c r="B466" s="30">
        <v>102.41</v>
      </c>
      <c r="C466" s="31"/>
      <c r="D466" s="32">
        <v>105.78999938964844</v>
      </c>
      <c r="E466" s="31"/>
      <c r="F466" s="33">
        <v>103.25619957891121</v>
      </c>
      <c r="I466" s="5">
        <f t="shared" si="54"/>
        <v>94.217200000000005</v>
      </c>
      <c r="J466" s="5">
        <f t="shared" si="54"/>
        <v>109.28999938964844</v>
      </c>
      <c r="K466" s="5">
        <f t="shared" si="54"/>
        <v>102.9733796600503</v>
      </c>
      <c r="M466">
        <f t="shared" si="55"/>
        <v>0</v>
      </c>
      <c r="N466">
        <f t="shared" si="56"/>
        <v>1</v>
      </c>
      <c r="O466">
        <f t="shared" si="57"/>
        <v>0</v>
      </c>
      <c r="Q466">
        <f t="shared" si="58"/>
        <v>1</v>
      </c>
      <c r="R466">
        <f t="shared" si="59"/>
        <v>0</v>
      </c>
      <c r="S466">
        <f t="shared" si="60"/>
        <v>0</v>
      </c>
    </row>
    <row r="467" spans="1:19" x14ac:dyDescent="0.25">
      <c r="A467" s="1">
        <v>44813</v>
      </c>
      <c r="B467" s="30">
        <v>103.2</v>
      </c>
      <c r="C467" s="31"/>
      <c r="D467" s="32">
        <v>100.60499954223633</v>
      </c>
      <c r="E467" s="31"/>
      <c r="F467" s="33">
        <v>98.28529052293284</v>
      </c>
      <c r="I467" s="5">
        <f t="shared" si="54"/>
        <v>94.944000000000003</v>
      </c>
      <c r="J467" s="5">
        <f t="shared" si="54"/>
        <v>104.10499954223633</v>
      </c>
      <c r="K467" s="5">
        <f t="shared" si="54"/>
        <v>99.92173699666256</v>
      </c>
      <c r="M467">
        <f t="shared" si="55"/>
        <v>0</v>
      </c>
      <c r="N467">
        <f t="shared" si="56"/>
        <v>1</v>
      </c>
      <c r="O467">
        <f t="shared" si="57"/>
        <v>0</v>
      </c>
      <c r="Q467">
        <f t="shared" si="58"/>
        <v>1</v>
      </c>
      <c r="R467">
        <f t="shared" si="59"/>
        <v>0</v>
      </c>
      <c r="S467">
        <f t="shared" si="60"/>
        <v>0</v>
      </c>
    </row>
    <row r="468" spans="1:19" x14ac:dyDescent="0.25">
      <c r="A468" s="1">
        <v>44820</v>
      </c>
      <c r="B468" s="30">
        <v>105.92</v>
      </c>
      <c r="C468" s="31"/>
      <c r="D468" s="32">
        <v>98.320001220703119</v>
      </c>
      <c r="E468" s="31"/>
      <c r="F468" s="33">
        <v>98.420474568286991</v>
      </c>
      <c r="I468" s="5">
        <f t="shared" si="54"/>
        <v>97.446400000000011</v>
      </c>
      <c r="J468" s="5">
        <f t="shared" si="54"/>
        <v>101.82000122070312</v>
      </c>
      <c r="K468" s="5">
        <f t="shared" si="54"/>
        <v>100.03838279773218</v>
      </c>
      <c r="M468">
        <f t="shared" si="55"/>
        <v>0</v>
      </c>
      <c r="N468">
        <f t="shared" si="56"/>
        <v>1</v>
      </c>
      <c r="O468">
        <f t="shared" si="57"/>
        <v>0</v>
      </c>
      <c r="Q468">
        <f t="shared" si="58"/>
        <v>1</v>
      </c>
      <c r="R468">
        <f t="shared" si="59"/>
        <v>0</v>
      </c>
      <c r="S468">
        <f t="shared" si="60"/>
        <v>0</v>
      </c>
    </row>
    <row r="469" spans="1:19" x14ac:dyDescent="0.25">
      <c r="A469" s="1">
        <v>44827</v>
      </c>
      <c r="B469" s="30">
        <v>103.2</v>
      </c>
      <c r="C469" s="31"/>
      <c r="D469" s="32">
        <v>100.19000053405762</v>
      </c>
      <c r="E469" s="31"/>
      <c r="F469" s="33">
        <v>96.991483343873455</v>
      </c>
      <c r="I469" s="5">
        <f t="shared" si="54"/>
        <v>94.944000000000003</v>
      </c>
      <c r="J469" s="5">
        <f t="shared" si="54"/>
        <v>103.69000053405762</v>
      </c>
      <c r="K469" s="5">
        <f t="shared" si="54"/>
        <v>99.388345190082191</v>
      </c>
      <c r="M469">
        <f t="shared" si="55"/>
        <v>0</v>
      </c>
      <c r="N469">
        <f t="shared" si="56"/>
        <v>1</v>
      </c>
      <c r="O469">
        <f t="shared" si="57"/>
        <v>0</v>
      </c>
      <c r="Q469">
        <f t="shared" si="58"/>
        <v>1</v>
      </c>
      <c r="R469">
        <f t="shared" si="59"/>
        <v>0</v>
      </c>
      <c r="S469">
        <f t="shared" si="60"/>
        <v>0</v>
      </c>
    </row>
    <row r="470" spans="1:19" x14ac:dyDescent="0.25">
      <c r="A470" s="1">
        <v>44834</v>
      </c>
      <c r="B470" s="30">
        <v>99.53</v>
      </c>
      <c r="C470" s="31"/>
      <c r="D470" s="32">
        <v>95.069999694824219</v>
      </c>
      <c r="E470" s="31"/>
      <c r="F470" s="33">
        <v>94.334252190329082</v>
      </c>
      <c r="I470" s="5">
        <f t="shared" si="54"/>
        <v>91.567599999999999</v>
      </c>
      <c r="J470" s="5">
        <f t="shared" si="54"/>
        <v>98.569999694824219</v>
      </c>
      <c r="K470" s="5">
        <f t="shared" si="54"/>
        <v>95.617435550287198</v>
      </c>
      <c r="M470">
        <f t="shared" si="55"/>
        <v>0</v>
      </c>
      <c r="N470">
        <f t="shared" si="56"/>
        <v>1</v>
      </c>
      <c r="O470">
        <f t="shared" si="57"/>
        <v>0</v>
      </c>
      <c r="Q470">
        <f t="shared" si="58"/>
        <v>1</v>
      </c>
      <c r="R470">
        <f t="shared" si="59"/>
        <v>0</v>
      </c>
      <c r="S470">
        <f t="shared" si="60"/>
        <v>0</v>
      </c>
    </row>
    <row r="471" spans="1:19" x14ac:dyDescent="0.25">
      <c r="A471" s="1">
        <v>44841</v>
      </c>
      <c r="B471" s="30">
        <v>100.09</v>
      </c>
      <c r="C471" s="31"/>
      <c r="D471" s="32">
        <v>93.807500839233398</v>
      </c>
      <c r="E471" s="31"/>
      <c r="F471" s="33">
        <v>92.983817267033089</v>
      </c>
      <c r="I471" s="5">
        <f t="shared" si="54"/>
        <v>92.082800000000006</v>
      </c>
      <c r="J471" s="5">
        <f t="shared" si="54"/>
        <v>97.307500839233398</v>
      </c>
      <c r="K471" s="5">
        <f t="shared" si="54"/>
        <v>94.950750473841623</v>
      </c>
      <c r="M471">
        <f t="shared" si="55"/>
        <v>0</v>
      </c>
      <c r="N471">
        <f t="shared" si="56"/>
        <v>1</v>
      </c>
      <c r="O471">
        <f t="shared" si="57"/>
        <v>0</v>
      </c>
      <c r="Q471">
        <f t="shared" si="58"/>
        <v>1</v>
      </c>
      <c r="R471">
        <f t="shared" si="59"/>
        <v>0</v>
      </c>
      <c r="S471">
        <f t="shared" si="60"/>
        <v>0</v>
      </c>
    </row>
    <row r="472" spans="1:19" x14ac:dyDescent="0.25">
      <c r="A472" s="1">
        <v>44848</v>
      </c>
      <c r="B472" s="30">
        <v>102.68</v>
      </c>
      <c r="C472" s="31"/>
      <c r="D472" s="32">
        <v>91.584001159667963</v>
      </c>
      <c r="E472" s="31"/>
      <c r="F472" s="33">
        <v>93.347436881832067</v>
      </c>
      <c r="I472" s="5">
        <f t="shared" si="54"/>
        <v>94.465600000000009</v>
      </c>
      <c r="J472" s="5">
        <f t="shared" si="54"/>
        <v>95.084001159667963</v>
      </c>
      <c r="K472" s="5">
        <f t="shared" si="54"/>
        <v>95.115591470433401</v>
      </c>
      <c r="M472">
        <f t="shared" si="55"/>
        <v>0</v>
      </c>
      <c r="N472">
        <f t="shared" si="56"/>
        <v>0</v>
      </c>
      <c r="O472">
        <f t="shared" si="57"/>
        <v>1</v>
      </c>
      <c r="Q472">
        <f t="shared" si="58"/>
        <v>1</v>
      </c>
      <c r="R472">
        <f t="shared" si="59"/>
        <v>0</v>
      </c>
      <c r="S472">
        <f t="shared" si="60"/>
        <v>0</v>
      </c>
    </row>
    <row r="473" spans="1:19" x14ac:dyDescent="0.25">
      <c r="A473" s="1">
        <v>44855</v>
      </c>
      <c r="B473" s="30">
        <v>102.46</v>
      </c>
      <c r="C473" s="31"/>
      <c r="D473" s="32">
        <v>97.456001281738281</v>
      </c>
      <c r="E473" s="31"/>
      <c r="F473" s="33">
        <v>94.665450035740449</v>
      </c>
      <c r="I473" s="5">
        <f t="shared" si="54"/>
        <v>94.263199999999998</v>
      </c>
      <c r="J473" s="5">
        <f t="shared" si="54"/>
        <v>100.95600128173828</v>
      </c>
      <c r="K473" s="5">
        <f t="shared" si="54"/>
        <v>97.495355459330526</v>
      </c>
      <c r="M473">
        <f t="shared" si="55"/>
        <v>0</v>
      </c>
      <c r="N473">
        <f t="shared" si="56"/>
        <v>1</v>
      </c>
      <c r="O473">
        <f t="shared" si="57"/>
        <v>0</v>
      </c>
      <c r="Q473">
        <f t="shared" si="58"/>
        <v>1</v>
      </c>
      <c r="R473">
        <f t="shared" si="59"/>
        <v>0</v>
      </c>
      <c r="S473">
        <f t="shared" si="60"/>
        <v>0</v>
      </c>
    </row>
    <row r="474" spans="1:19" x14ac:dyDescent="0.25">
      <c r="A474" s="1">
        <v>44862</v>
      </c>
      <c r="B474" s="30">
        <v>99.59</v>
      </c>
      <c r="C474" s="31"/>
      <c r="D474" s="32">
        <v>96.672000122070315</v>
      </c>
      <c r="E474" s="31"/>
      <c r="F474" s="33">
        <v>93.789094949480813</v>
      </c>
      <c r="I474" s="5">
        <f t="shared" si="54"/>
        <v>91.622800000000012</v>
      </c>
      <c r="J474" s="5">
        <f t="shared" si="54"/>
        <v>100.17200012207032</v>
      </c>
      <c r="K474" s="5">
        <f t="shared" si="54"/>
        <v>96.03390852756884</v>
      </c>
      <c r="M474">
        <f t="shared" si="55"/>
        <v>0</v>
      </c>
      <c r="N474">
        <f t="shared" si="56"/>
        <v>1</v>
      </c>
      <c r="O474">
        <f t="shared" si="57"/>
        <v>0</v>
      </c>
      <c r="Q474">
        <f t="shared" si="58"/>
        <v>1</v>
      </c>
      <c r="R474">
        <f t="shared" si="59"/>
        <v>0</v>
      </c>
      <c r="S474">
        <f t="shared" si="60"/>
        <v>0</v>
      </c>
    </row>
    <row r="475" spans="1:19" x14ac:dyDescent="0.25">
      <c r="A475" s="1">
        <v>44869</v>
      </c>
      <c r="B475" s="30">
        <v>97.29</v>
      </c>
      <c r="C475" s="31"/>
      <c r="D475" s="32">
        <v>89.478001403808591</v>
      </c>
      <c r="E475" s="31"/>
      <c r="F475" s="33">
        <v>90.881396771271639</v>
      </c>
      <c r="I475" s="5">
        <f t="shared" si="54"/>
        <v>89.506800000000013</v>
      </c>
      <c r="J475" s="5">
        <f t="shared" si="54"/>
        <v>92.978001403808591</v>
      </c>
      <c r="K475" s="5">
        <f t="shared" si="54"/>
        <v>91.903099522714498</v>
      </c>
      <c r="M475">
        <f t="shared" si="55"/>
        <v>0</v>
      </c>
      <c r="N475">
        <f t="shared" si="56"/>
        <v>1</v>
      </c>
      <c r="O475">
        <f t="shared" si="57"/>
        <v>0</v>
      </c>
      <c r="Q475">
        <f t="shared" si="58"/>
        <v>1</v>
      </c>
      <c r="R475">
        <f t="shared" si="59"/>
        <v>0</v>
      </c>
      <c r="S475">
        <f t="shared" si="60"/>
        <v>0</v>
      </c>
    </row>
    <row r="476" spans="1:19" x14ac:dyDescent="0.25">
      <c r="A476" s="1">
        <v>44876</v>
      </c>
      <c r="B476" s="30">
        <v>96.15</v>
      </c>
      <c r="C476" s="31"/>
      <c r="D476" s="32">
        <v>86.870001220703131</v>
      </c>
      <c r="E476" s="31"/>
      <c r="F476" s="33">
        <v>88.651822750132183</v>
      </c>
      <c r="I476" s="5">
        <f t="shared" si="54"/>
        <v>88.458000000000013</v>
      </c>
      <c r="J476" s="5">
        <f t="shared" si="54"/>
        <v>90.370001220703131</v>
      </c>
      <c r="K476" s="5">
        <f t="shared" si="54"/>
        <v>89.954347252285757</v>
      </c>
      <c r="M476">
        <f t="shared" si="55"/>
        <v>0</v>
      </c>
      <c r="N476">
        <f t="shared" si="56"/>
        <v>1</v>
      </c>
      <c r="O476">
        <f t="shared" si="57"/>
        <v>0</v>
      </c>
      <c r="Q476">
        <f t="shared" si="58"/>
        <v>1</v>
      </c>
      <c r="R476">
        <f t="shared" si="59"/>
        <v>0</v>
      </c>
      <c r="S476">
        <f t="shared" si="60"/>
        <v>0</v>
      </c>
    </row>
    <row r="477" spans="1:19" x14ac:dyDescent="0.25">
      <c r="A477" s="1">
        <v>44883</v>
      </c>
      <c r="B477" s="30">
        <v>94.39</v>
      </c>
      <c r="C477" s="31"/>
      <c r="D477" s="32">
        <v>86.039999389648443</v>
      </c>
      <c r="E477" s="31"/>
      <c r="F477" s="33">
        <v>86.972763348983378</v>
      </c>
      <c r="I477" s="5">
        <f t="shared" si="54"/>
        <v>86.838800000000006</v>
      </c>
      <c r="J477" s="5">
        <f t="shared" si="54"/>
        <v>89.539999389648443</v>
      </c>
      <c r="K477" s="5">
        <f t="shared" si="54"/>
        <v>88.593408791071965</v>
      </c>
      <c r="M477">
        <f t="shared" si="55"/>
        <v>0</v>
      </c>
      <c r="N477">
        <f t="shared" si="56"/>
        <v>1</v>
      </c>
      <c r="O477">
        <f t="shared" si="57"/>
        <v>0</v>
      </c>
      <c r="Q477">
        <f t="shared" si="58"/>
        <v>1</v>
      </c>
      <c r="R477">
        <f t="shared" si="59"/>
        <v>0</v>
      </c>
      <c r="S477">
        <f t="shared" si="60"/>
        <v>0</v>
      </c>
    </row>
    <row r="478" spans="1:19" x14ac:dyDescent="0.25">
      <c r="A478" s="1">
        <v>44890</v>
      </c>
      <c r="B478" s="30">
        <v>90.07</v>
      </c>
      <c r="C478" s="31"/>
      <c r="D478" s="32">
        <v>86.182500839233398</v>
      </c>
      <c r="E478" s="31"/>
      <c r="F478" s="33">
        <v>84.628513844772556</v>
      </c>
      <c r="I478" s="5">
        <f t="shared" si="54"/>
        <v>82.864400000000003</v>
      </c>
      <c r="J478" s="5">
        <f t="shared" si="54"/>
        <v>89.682500839233398</v>
      </c>
      <c r="K478" s="5">
        <f t="shared" si="54"/>
        <v>86.548969447163444</v>
      </c>
      <c r="M478">
        <f t="shared" si="55"/>
        <v>0</v>
      </c>
      <c r="N478">
        <f t="shared" si="56"/>
        <v>1</v>
      </c>
      <c r="O478">
        <f t="shared" si="57"/>
        <v>0</v>
      </c>
      <c r="Q478">
        <f t="shared" si="58"/>
        <v>1</v>
      </c>
      <c r="R478">
        <f t="shared" si="59"/>
        <v>0</v>
      </c>
      <c r="S478">
        <f t="shared" si="60"/>
        <v>0</v>
      </c>
    </row>
    <row r="479" spans="1:19" x14ac:dyDescent="0.25">
      <c r="A479" s="1">
        <v>44897</v>
      </c>
      <c r="B479" s="30">
        <v>87.6</v>
      </c>
      <c r="C479" s="31"/>
      <c r="D479" s="32">
        <v>85.926000976562506</v>
      </c>
      <c r="E479" s="31"/>
      <c r="F479" s="33">
        <v>82.788754454972747</v>
      </c>
      <c r="I479" s="5">
        <f t="shared" si="54"/>
        <v>80.591999999999999</v>
      </c>
      <c r="J479" s="5">
        <f t="shared" si="54"/>
        <v>89.426000976562506</v>
      </c>
      <c r="K479" s="5">
        <f t="shared" si="54"/>
        <v>85.111926678288697</v>
      </c>
      <c r="M479">
        <f t="shared" si="55"/>
        <v>0</v>
      </c>
      <c r="N479">
        <f t="shared" si="56"/>
        <v>1</v>
      </c>
      <c r="O479">
        <f t="shared" si="57"/>
        <v>0</v>
      </c>
      <c r="Q479">
        <f t="shared" si="58"/>
        <v>1</v>
      </c>
      <c r="R479">
        <f t="shared" si="59"/>
        <v>0</v>
      </c>
      <c r="S479">
        <f t="shared" si="60"/>
        <v>0</v>
      </c>
    </row>
    <row r="480" spans="1:19" x14ac:dyDescent="0.25">
      <c r="A480" s="1">
        <v>44904</v>
      </c>
      <c r="B480" s="30">
        <v>86.85</v>
      </c>
      <c r="C480" s="31"/>
      <c r="D480" s="32">
        <v>84.220001220703125</v>
      </c>
      <c r="E480" s="31"/>
      <c r="F480" s="33">
        <v>81.470166010592024</v>
      </c>
      <c r="I480" s="5">
        <f t="shared" si="54"/>
        <v>79.902000000000001</v>
      </c>
      <c r="J480" s="5">
        <f t="shared" si="54"/>
        <v>87.720001220703125</v>
      </c>
      <c r="K480" s="5">
        <f t="shared" si="54"/>
        <v>83.8777502304237</v>
      </c>
      <c r="M480">
        <f t="shared" si="55"/>
        <v>0</v>
      </c>
      <c r="N480">
        <f t="shared" si="56"/>
        <v>1</v>
      </c>
      <c r="O480">
        <f t="shared" si="57"/>
        <v>0</v>
      </c>
      <c r="Q480">
        <f t="shared" si="58"/>
        <v>1</v>
      </c>
      <c r="R480">
        <f t="shared" si="59"/>
        <v>0</v>
      </c>
      <c r="S480">
        <f t="shared" si="60"/>
        <v>0</v>
      </c>
    </row>
    <row r="481" spans="1:19" x14ac:dyDescent="0.25">
      <c r="A481" s="1">
        <v>44911</v>
      </c>
      <c r="B481" s="30">
        <v>87.06</v>
      </c>
      <c r="C481" s="31"/>
      <c r="D481" s="32">
        <v>81.994000244140622</v>
      </c>
      <c r="E481" s="31"/>
      <c r="F481" s="33">
        <v>80.837973628357588</v>
      </c>
      <c r="I481" s="5">
        <f t="shared" si="54"/>
        <v>80.095200000000006</v>
      </c>
      <c r="J481" s="5">
        <f t="shared" si="54"/>
        <v>85.494000244140622</v>
      </c>
      <c r="K481" s="5">
        <f t="shared" si="54"/>
        <v>82.976612173956497</v>
      </c>
      <c r="M481">
        <f t="shared" si="55"/>
        <v>0</v>
      </c>
      <c r="N481">
        <f t="shared" si="56"/>
        <v>1</v>
      </c>
      <c r="O481">
        <f t="shared" si="57"/>
        <v>0</v>
      </c>
      <c r="Q481">
        <f t="shared" si="58"/>
        <v>1</v>
      </c>
      <c r="R481">
        <f t="shared" si="59"/>
        <v>0</v>
      </c>
      <c r="S481">
        <f t="shared" si="60"/>
        <v>0</v>
      </c>
    </row>
    <row r="482" spans="1:19" x14ac:dyDescent="0.25">
      <c r="A482" s="1">
        <v>44918</v>
      </c>
      <c r="B482" s="30">
        <v>86.33</v>
      </c>
      <c r="C482" s="31"/>
      <c r="D482" s="32">
        <v>80.014999389648438</v>
      </c>
      <c r="E482" s="31"/>
      <c r="F482" s="32">
        <v>78.596108057075782</v>
      </c>
      <c r="I482" s="5">
        <f t="shared" si="54"/>
        <v>79.423600000000008</v>
      </c>
      <c r="J482" s="5">
        <f t="shared" si="54"/>
        <v>83.514999389648438</v>
      </c>
      <c r="K482" s="5">
        <f t="shared" si="54"/>
        <v>81.376342203499689</v>
      </c>
      <c r="M482">
        <f t="shared" si="55"/>
        <v>0</v>
      </c>
      <c r="N482">
        <f t="shared" si="56"/>
        <v>1</v>
      </c>
      <c r="O482">
        <f t="shared" si="57"/>
        <v>0</v>
      </c>
      <c r="Q482">
        <f t="shared" si="58"/>
        <v>1</v>
      </c>
      <c r="R482">
        <f t="shared" si="59"/>
        <v>0</v>
      </c>
      <c r="S482">
        <f t="shared" si="60"/>
        <v>0</v>
      </c>
    </row>
    <row r="483" spans="1:19" x14ac:dyDescent="0.25">
      <c r="A483" s="1">
        <v>44925</v>
      </c>
      <c r="B483" s="30">
        <v>88.84</v>
      </c>
      <c r="C483" s="31"/>
      <c r="D483" s="32">
        <v>75.334999084472656</v>
      </c>
      <c r="E483" s="31"/>
      <c r="F483" s="32">
        <v>79.450340515384241</v>
      </c>
      <c r="I483" s="5">
        <f t="shared" si="54"/>
        <v>81.732800000000012</v>
      </c>
      <c r="J483" s="5">
        <f t="shared" si="54"/>
        <v>78.834999084472656</v>
      </c>
      <c r="K483" s="5">
        <f t="shared" si="54"/>
        <v>80.802831834180708</v>
      </c>
      <c r="M483">
        <f t="shared" si="55"/>
        <v>1</v>
      </c>
      <c r="N483">
        <f t="shared" si="56"/>
        <v>0</v>
      </c>
      <c r="O483">
        <f t="shared" si="57"/>
        <v>0</v>
      </c>
      <c r="Q483">
        <f t="shared" si="58"/>
        <v>0</v>
      </c>
      <c r="R483">
        <f t="shared" si="59"/>
        <v>1</v>
      </c>
      <c r="S483">
        <f t="shared" si="60"/>
        <v>0</v>
      </c>
    </row>
    <row r="484" spans="1:19" x14ac:dyDescent="0.25">
      <c r="A484" s="1">
        <v>44932</v>
      </c>
      <c r="B484" s="30">
        <v>85.04</v>
      </c>
      <c r="C484" s="31"/>
      <c r="D484" s="32">
        <v>75.090000152587891</v>
      </c>
      <c r="E484" s="31"/>
      <c r="F484" s="33">
        <v>77.902650725639859</v>
      </c>
      <c r="I484" s="5">
        <f t="shared" si="54"/>
        <v>78.236800000000002</v>
      </c>
      <c r="J484" s="5">
        <f t="shared" si="54"/>
        <v>78.590000152587891</v>
      </c>
      <c r="K484" s="5">
        <f t="shared" si="54"/>
        <v>79.029175271097728</v>
      </c>
      <c r="M484">
        <f t="shared" si="55"/>
        <v>0</v>
      </c>
      <c r="N484">
        <f t="shared" si="56"/>
        <v>0</v>
      </c>
      <c r="O484">
        <f t="shared" si="57"/>
        <v>1</v>
      </c>
      <c r="Q484">
        <f t="shared" si="58"/>
        <v>1</v>
      </c>
      <c r="R484">
        <f t="shared" si="59"/>
        <v>0</v>
      </c>
      <c r="S484">
        <f t="shared" si="60"/>
        <v>0</v>
      </c>
    </row>
    <row r="485" spans="1:19" x14ac:dyDescent="0.25">
      <c r="A485" s="1">
        <v>44939</v>
      </c>
      <c r="B485" s="30">
        <v>81.150000000000006</v>
      </c>
      <c r="C485" s="31"/>
      <c r="D485" s="32">
        <v>73.497999572753912</v>
      </c>
      <c r="E485" s="31"/>
      <c r="F485" s="33">
        <v>75.412342190461388</v>
      </c>
      <c r="I485" s="5">
        <f t="shared" si="54"/>
        <v>74.658000000000015</v>
      </c>
      <c r="J485" s="5">
        <f t="shared" si="54"/>
        <v>76.997999572753912</v>
      </c>
      <c r="K485" s="5">
        <f t="shared" si="54"/>
        <v>76.472302507602294</v>
      </c>
      <c r="M485">
        <f t="shared" si="55"/>
        <v>0</v>
      </c>
      <c r="N485">
        <f t="shared" si="56"/>
        <v>1</v>
      </c>
      <c r="O485">
        <f t="shared" si="57"/>
        <v>0</v>
      </c>
      <c r="Q485">
        <f t="shared" si="58"/>
        <v>1</v>
      </c>
      <c r="R485">
        <f t="shared" si="59"/>
        <v>0</v>
      </c>
      <c r="S485">
        <f t="shared" si="60"/>
        <v>0</v>
      </c>
    </row>
    <row r="486" spans="1:19" x14ac:dyDescent="0.25">
      <c r="A486" s="1">
        <v>44946</v>
      </c>
      <c r="B486" s="30">
        <v>79.099999999999994</v>
      </c>
      <c r="C486" s="31"/>
      <c r="D486" s="32">
        <v>70.709999084472656</v>
      </c>
      <c r="E486" s="31"/>
      <c r="F486" s="33">
        <v>73.217158410364789</v>
      </c>
      <c r="I486" s="5">
        <f t="shared" si="54"/>
        <v>72.771999999999991</v>
      </c>
      <c r="J486" s="5">
        <f t="shared" si="54"/>
        <v>74.209999084472656</v>
      </c>
      <c r="K486" s="5">
        <f t="shared" si="54"/>
        <v>74.177847202674869</v>
      </c>
      <c r="M486">
        <f t="shared" si="55"/>
        <v>0</v>
      </c>
      <c r="N486">
        <f t="shared" si="56"/>
        <v>1</v>
      </c>
      <c r="O486">
        <f t="shared" si="57"/>
        <v>0</v>
      </c>
      <c r="Q486">
        <f t="shared" si="58"/>
        <v>1</v>
      </c>
      <c r="R486">
        <f t="shared" si="59"/>
        <v>0</v>
      </c>
      <c r="S486">
        <f t="shared" si="60"/>
        <v>0</v>
      </c>
    </row>
    <row r="487" spans="1:19" x14ac:dyDescent="0.25">
      <c r="A487" s="1">
        <v>44953</v>
      </c>
      <c r="B487" s="30">
        <v>79.959999999999994</v>
      </c>
      <c r="C487" s="31"/>
      <c r="D487" s="32">
        <v>71.579998779296872</v>
      </c>
      <c r="E487" s="31"/>
      <c r="F487" s="33">
        <v>72.460826054339819</v>
      </c>
      <c r="I487" s="5">
        <f t="shared" si="54"/>
        <v>73.563199999999995</v>
      </c>
      <c r="J487" s="5">
        <f t="shared" si="54"/>
        <v>75.079998779296872</v>
      </c>
      <c r="K487" s="5">
        <f t="shared" si="54"/>
        <v>74.53236738905585</v>
      </c>
      <c r="M487">
        <f t="shared" si="55"/>
        <v>0</v>
      </c>
      <c r="N487">
        <f t="shared" si="56"/>
        <v>1</v>
      </c>
      <c r="O487">
        <f t="shared" si="57"/>
        <v>0</v>
      </c>
      <c r="Q487">
        <f t="shared" si="58"/>
        <v>1</v>
      </c>
      <c r="R487">
        <f t="shared" si="59"/>
        <v>0</v>
      </c>
      <c r="S487">
        <f t="shared" si="60"/>
        <v>0</v>
      </c>
    </row>
    <row r="488" spans="1:19" x14ac:dyDescent="0.25">
      <c r="A488" s="1">
        <v>44960</v>
      </c>
      <c r="B488" s="30">
        <v>80.010000000000005</v>
      </c>
      <c r="C488" s="31"/>
      <c r="D488" s="32">
        <v>72.936000061035159</v>
      </c>
      <c r="E488" s="31"/>
      <c r="F488" s="33">
        <v>72.855646125617113</v>
      </c>
      <c r="I488" s="5">
        <f t="shared" si="54"/>
        <v>73.609200000000001</v>
      </c>
      <c r="J488" s="5">
        <f t="shared" si="54"/>
        <v>76.436000061035159</v>
      </c>
      <c r="K488" s="5">
        <f t="shared" si="54"/>
        <v>75.14151385904745</v>
      </c>
      <c r="M488">
        <f t="shared" si="55"/>
        <v>0</v>
      </c>
      <c r="N488">
        <f t="shared" si="56"/>
        <v>1</v>
      </c>
      <c r="O488">
        <f t="shared" si="57"/>
        <v>0</v>
      </c>
      <c r="Q488">
        <f t="shared" si="58"/>
        <v>1</v>
      </c>
      <c r="R488">
        <f t="shared" si="59"/>
        <v>0</v>
      </c>
      <c r="S488">
        <f t="shared" si="60"/>
        <v>0</v>
      </c>
    </row>
    <row r="489" spans="1:19" x14ac:dyDescent="0.25">
      <c r="A489" s="1">
        <v>44967</v>
      </c>
      <c r="B489" s="30">
        <v>80.180000000000007</v>
      </c>
      <c r="C489" s="31"/>
      <c r="D489" s="32">
        <v>77.064001464843756</v>
      </c>
      <c r="E489" s="31"/>
      <c r="F489" s="33">
        <v>73.940153223815742</v>
      </c>
      <c r="I489" s="5">
        <f t="shared" si="54"/>
        <v>73.765600000000006</v>
      </c>
      <c r="J489" s="5">
        <f t="shared" si="54"/>
        <v>80.564001464843756</v>
      </c>
      <c r="K489" s="5">
        <f t="shared" si="54"/>
        <v>76.966406479840032</v>
      </c>
      <c r="M489">
        <f t="shared" si="55"/>
        <v>0</v>
      </c>
      <c r="N489">
        <f t="shared" si="56"/>
        <v>1</v>
      </c>
      <c r="O489">
        <f t="shared" si="57"/>
        <v>0</v>
      </c>
      <c r="Q489">
        <f t="shared" si="58"/>
        <v>1</v>
      </c>
      <c r="R489">
        <f t="shared" si="59"/>
        <v>0</v>
      </c>
      <c r="S489">
        <f t="shared" si="60"/>
        <v>0</v>
      </c>
    </row>
    <row r="490" spans="1:19" x14ac:dyDescent="0.25">
      <c r="A490" s="41">
        <v>44974</v>
      </c>
      <c r="B490" s="30">
        <v>81.94</v>
      </c>
      <c r="C490" s="31"/>
      <c r="D490" s="32">
        <v>78.381999206542972</v>
      </c>
      <c r="E490" s="31"/>
      <c r="F490" s="33">
        <v>75.828002223251431</v>
      </c>
      <c r="I490" s="5">
        <f t="shared" si="54"/>
        <v>75.384799999999998</v>
      </c>
      <c r="J490" s="5">
        <f t="shared" si="54"/>
        <v>81.881999206542972</v>
      </c>
      <c r="K490" s="5">
        <f t="shared" si="54"/>
        <v>78.56078038926546</v>
      </c>
      <c r="M490">
        <f t="shared" ref="M490:M553" si="61">IF(MAX($I490:$K490)=I490,1,0)</f>
        <v>0</v>
      </c>
      <c r="N490">
        <f t="shared" ref="N490:N553" si="62">IF(MAX($I490:$K490)=J490,1,0)</f>
        <v>1</v>
      </c>
      <c r="O490">
        <f t="shared" ref="O490:O553" si="63">IF(MAX($I490:$K490)=K490,1,0)</f>
        <v>0</v>
      </c>
      <c r="Q490">
        <f t="shared" ref="Q490:Q553" si="64">IF(MIN($I490:$K490)=I490,1,0)</f>
        <v>1</v>
      </c>
      <c r="R490">
        <f t="shared" ref="R490:R553" si="65">IF(MIN($I490:$K490)=J490,1,0)</f>
        <v>0</v>
      </c>
      <c r="S490">
        <f t="shared" ref="S490:S553" si="66">IF(MIN($I490:$K490)=K490,1,0)</f>
        <v>0</v>
      </c>
    </row>
    <row r="491" spans="1:19" x14ac:dyDescent="0.25">
      <c r="A491" s="41">
        <v>44981</v>
      </c>
      <c r="B491" s="30">
        <v>85.03</v>
      </c>
      <c r="C491" s="31"/>
      <c r="D491" s="32">
        <v>78.649998474121091</v>
      </c>
      <c r="E491" s="31"/>
      <c r="F491" s="33">
        <v>77.546391989439641</v>
      </c>
      <c r="I491" s="5">
        <f t="shared" ref="I491:K554" si="67">I$3*I$7*($B491+I$6)+I$4*I$9*($D491+I$8)+I$5*I$11*($F491+I$10)</f>
        <v>78.22760000000001</v>
      </c>
      <c r="J491" s="5">
        <f t="shared" si="67"/>
        <v>82.149998474121091</v>
      </c>
      <c r="K491" s="5">
        <f t="shared" si="67"/>
        <v>80.165077062774273</v>
      </c>
      <c r="M491">
        <f t="shared" si="61"/>
        <v>0</v>
      </c>
      <c r="N491">
        <f t="shared" si="62"/>
        <v>1</v>
      </c>
      <c r="O491">
        <f t="shared" si="63"/>
        <v>0</v>
      </c>
      <c r="Q491">
        <f t="shared" si="64"/>
        <v>1</v>
      </c>
      <c r="R491">
        <f t="shared" si="65"/>
        <v>0</v>
      </c>
      <c r="S491">
        <f t="shared" si="66"/>
        <v>0</v>
      </c>
    </row>
    <row r="492" spans="1:19" x14ac:dyDescent="0.25">
      <c r="A492" s="41">
        <v>44988</v>
      </c>
      <c r="B492" s="30">
        <v>85.43</v>
      </c>
      <c r="C492" s="31"/>
      <c r="D492" s="32">
        <v>78.996000671386724</v>
      </c>
      <c r="E492" s="31"/>
      <c r="F492" s="33">
        <v>78.671993373931898</v>
      </c>
      <c r="I492" s="5">
        <f t="shared" si="67"/>
        <v>78.595600000000005</v>
      </c>
      <c r="J492" s="5">
        <f t="shared" si="67"/>
        <v>82.496000671386724</v>
      </c>
      <c r="K492" s="5">
        <f t="shared" si="67"/>
        <v>80.752658247164931</v>
      </c>
      <c r="M492">
        <f t="shared" si="61"/>
        <v>0</v>
      </c>
      <c r="N492">
        <f t="shared" si="62"/>
        <v>1</v>
      </c>
      <c r="O492">
        <f t="shared" si="63"/>
        <v>0</v>
      </c>
      <c r="Q492">
        <f t="shared" si="64"/>
        <v>1</v>
      </c>
      <c r="R492">
        <f t="shared" si="65"/>
        <v>0</v>
      </c>
      <c r="S492">
        <f t="shared" si="66"/>
        <v>0</v>
      </c>
    </row>
    <row r="493" spans="1:19" x14ac:dyDescent="0.25">
      <c r="A493" s="41">
        <v>44995</v>
      </c>
      <c r="B493" s="30">
        <v>87.64</v>
      </c>
      <c r="C493" s="31"/>
      <c r="D493" s="32">
        <v>78.605998229980472</v>
      </c>
      <c r="E493" s="31"/>
      <c r="F493" s="33">
        <v>79.450160289723499</v>
      </c>
      <c r="I493" s="5">
        <f t="shared" si="67"/>
        <v>80.628799999999998</v>
      </c>
      <c r="J493" s="5">
        <f t="shared" si="67"/>
        <v>82.105998229980472</v>
      </c>
      <c r="K493" s="5">
        <f t="shared" si="67"/>
        <v>81.56122746741022</v>
      </c>
      <c r="M493">
        <f t="shared" si="61"/>
        <v>0</v>
      </c>
      <c r="N493">
        <f t="shared" si="62"/>
        <v>1</v>
      </c>
      <c r="O493">
        <f t="shared" si="63"/>
        <v>0</v>
      </c>
      <c r="Q493">
        <f t="shared" si="64"/>
        <v>1</v>
      </c>
      <c r="R493">
        <f t="shared" si="65"/>
        <v>0</v>
      </c>
      <c r="S493">
        <f t="shared" si="66"/>
        <v>0</v>
      </c>
    </row>
    <row r="494" spans="1:19" x14ac:dyDescent="0.25">
      <c r="A494" s="41">
        <v>45002</v>
      </c>
      <c r="B494" s="30">
        <v>85.8</v>
      </c>
      <c r="C494" s="31"/>
      <c r="D494" s="32">
        <v>78.865997314453125</v>
      </c>
      <c r="E494" s="31"/>
      <c r="F494" s="33">
        <v>79.867892270149582</v>
      </c>
      <c r="I494" s="5">
        <f t="shared" si="67"/>
        <v>78.936000000000007</v>
      </c>
      <c r="J494" s="5">
        <f t="shared" si="67"/>
        <v>82.365997314453125</v>
      </c>
      <c r="K494" s="5">
        <f t="shared" si="67"/>
        <v>81.185066741103455</v>
      </c>
      <c r="M494">
        <f t="shared" si="61"/>
        <v>0</v>
      </c>
      <c r="N494">
        <f t="shared" si="62"/>
        <v>1</v>
      </c>
      <c r="O494">
        <f t="shared" si="63"/>
        <v>0</v>
      </c>
      <c r="Q494">
        <f t="shared" si="64"/>
        <v>1</v>
      </c>
      <c r="R494">
        <f t="shared" si="65"/>
        <v>0</v>
      </c>
      <c r="S494">
        <f t="shared" si="66"/>
        <v>0</v>
      </c>
    </row>
    <row r="495" spans="1:19" x14ac:dyDescent="0.25">
      <c r="A495" s="41">
        <v>45009</v>
      </c>
      <c r="B495" s="30">
        <v>80.87</v>
      </c>
      <c r="C495" s="31"/>
      <c r="D495" s="32">
        <v>77.212499618530273</v>
      </c>
      <c r="E495" s="31"/>
      <c r="F495" s="33">
        <v>77.490058764061047</v>
      </c>
      <c r="I495" s="5">
        <f t="shared" si="67"/>
        <v>74.400400000000005</v>
      </c>
      <c r="J495" s="5">
        <f t="shared" si="67"/>
        <v>80.712499618530273</v>
      </c>
      <c r="K495" s="5">
        <f t="shared" si="67"/>
        <v>78.305532495703915</v>
      </c>
      <c r="M495">
        <f t="shared" si="61"/>
        <v>0</v>
      </c>
      <c r="N495">
        <f t="shared" si="62"/>
        <v>1</v>
      </c>
      <c r="O495">
        <f t="shared" si="63"/>
        <v>0</v>
      </c>
      <c r="Q495">
        <f t="shared" si="64"/>
        <v>1</v>
      </c>
      <c r="R495">
        <f t="shared" si="65"/>
        <v>0</v>
      </c>
      <c r="S495">
        <f t="shared" si="66"/>
        <v>0</v>
      </c>
    </row>
    <row r="496" spans="1:19" x14ac:dyDescent="0.25">
      <c r="A496" s="41">
        <v>45016</v>
      </c>
      <c r="B496" s="30">
        <v>79.510000000000005</v>
      </c>
      <c r="C496" s="31"/>
      <c r="D496" s="32">
        <v>75.439998626708984</v>
      </c>
      <c r="E496" s="31"/>
      <c r="F496" s="33">
        <v>75.736579041698448</v>
      </c>
      <c r="I496" s="5">
        <f t="shared" si="67"/>
        <v>73.149200000000008</v>
      </c>
      <c r="J496" s="5">
        <f t="shared" si="67"/>
        <v>78.939998626708984</v>
      </c>
      <c r="K496" s="5">
        <f t="shared" si="67"/>
        <v>76.721193231857683</v>
      </c>
      <c r="M496">
        <f t="shared" si="61"/>
        <v>0</v>
      </c>
      <c r="N496">
        <f t="shared" si="62"/>
        <v>1</v>
      </c>
      <c r="O496">
        <f t="shared" si="63"/>
        <v>0</v>
      </c>
      <c r="Q496">
        <f t="shared" si="64"/>
        <v>1</v>
      </c>
      <c r="R496">
        <f t="shared" si="65"/>
        <v>0</v>
      </c>
      <c r="S496">
        <f t="shared" si="66"/>
        <v>0</v>
      </c>
    </row>
    <row r="497" spans="1:19" x14ac:dyDescent="0.25">
      <c r="A497" s="41">
        <v>45023</v>
      </c>
      <c r="B497" s="30">
        <v>77.66</v>
      </c>
      <c r="C497" s="31"/>
      <c r="D497" s="32">
        <v>71.673999023437503</v>
      </c>
      <c r="E497" s="31"/>
      <c r="F497" s="33">
        <v>73.489752517720916</v>
      </c>
      <c r="I497" s="5">
        <f t="shared" si="67"/>
        <v>71.447199999999995</v>
      </c>
      <c r="J497" s="5">
        <f t="shared" si="67"/>
        <v>75.173999023437503</v>
      </c>
      <c r="K497" s="5">
        <f t="shared" si="67"/>
        <v>74.133345413519407</v>
      </c>
      <c r="M497">
        <f t="shared" si="61"/>
        <v>0</v>
      </c>
      <c r="N497">
        <f t="shared" si="62"/>
        <v>1</v>
      </c>
      <c r="O497">
        <f t="shared" si="63"/>
        <v>0</v>
      </c>
      <c r="Q497">
        <f t="shared" si="64"/>
        <v>1</v>
      </c>
      <c r="R497">
        <f t="shared" si="65"/>
        <v>0</v>
      </c>
      <c r="S497">
        <f t="shared" si="66"/>
        <v>0</v>
      </c>
    </row>
    <row r="498" spans="1:19" x14ac:dyDescent="0.25">
      <c r="A498" s="41">
        <v>45030</v>
      </c>
      <c r="B498" s="30">
        <v>77.27</v>
      </c>
      <c r="C498" s="31"/>
      <c r="D498" s="32">
        <v>70.877500534057617</v>
      </c>
      <c r="E498" s="31"/>
      <c r="F498" s="33">
        <v>71.973492727686931</v>
      </c>
      <c r="I498" s="5">
        <f t="shared" si="67"/>
        <v>71.088399999999993</v>
      </c>
      <c r="J498" s="5">
        <f t="shared" si="67"/>
        <v>74.377500534057617</v>
      </c>
      <c r="K498" s="5">
        <f t="shared" si="67"/>
        <v>73.274113005226241</v>
      </c>
      <c r="M498">
        <f t="shared" si="61"/>
        <v>0</v>
      </c>
      <c r="N498">
        <f t="shared" si="62"/>
        <v>1</v>
      </c>
      <c r="O498">
        <f t="shared" si="63"/>
        <v>0</v>
      </c>
      <c r="Q498">
        <f t="shared" si="64"/>
        <v>1</v>
      </c>
      <c r="R498">
        <f t="shared" si="65"/>
        <v>0</v>
      </c>
      <c r="S498">
        <f t="shared" si="66"/>
        <v>0</v>
      </c>
    </row>
    <row r="499" spans="1:19" x14ac:dyDescent="0.25">
      <c r="A499" s="41">
        <v>45037</v>
      </c>
      <c r="B499" s="30">
        <v>78.39</v>
      </c>
      <c r="C499" s="31"/>
      <c r="D499" s="32">
        <v>68.36250114440918</v>
      </c>
      <c r="E499" s="31"/>
      <c r="F499" s="33">
        <v>71.420242497914785</v>
      </c>
      <c r="I499" s="5">
        <f t="shared" si="67"/>
        <v>72.118800000000007</v>
      </c>
      <c r="J499" s="5">
        <f t="shared" si="67"/>
        <v>71.86250114440918</v>
      </c>
      <c r="K499" s="5">
        <f t="shared" si="67"/>
        <v>72.58852814991765</v>
      </c>
      <c r="M499">
        <f t="shared" si="61"/>
        <v>0</v>
      </c>
      <c r="N499">
        <f t="shared" si="62"/>
        <v>0</v>
      </c>
      <c r="O499">
        <f t="shared" si="63"/>
        <v>1</v>
      </c>
      <c r="Q499">
        <f t="shared" si="64"/>
        <v>0</v>
      </c>
      <c r="R499">
        <f t="shared" si="65"/>
        <v>1</v>
      </c>
      <c r="S499">
        <f t="shared" si="66"/>
        <v>0</v>
      </c>
    </row>
    <row r="500" spans="1:19" x14ac:dyDescent="0.25">
      <c r="A500" s="41">
        <v>45044</v>
      </c>
      <c r="B500" s="30">
        <v>79.12</v>
      </c>
      <c r="C500" s="31"/>
      <c r="D500" s="32">
        <v>71.854000854492185</v>
      </c>
      <c r="E500" s="31"/>
      <c r="F500" s="33">
        <v>71.478099809016243</v>
      </c>
      <c r="I500" s="5">
        <f t="shared" si="67"/>
        <v>72.790400000000005</v>
      </c>
      <c r="J500" s="5">
        <f t="shared" si="67"/>
        <v>75.354000854492185</v>
      </c>
      <c r="K500" s="5">
        <f t="shared" si="67"/>
        <v>74.062970241777137</v>
      </c>
      <c r="M500">
        <f t="shared" si="61"/>
        <v>0</v>
      </c>
      <c r="N500">
        <f t="shared" si="62"/>
        <v>1</v>
      </c>
      <c r="O500">
        <f t="shared" si="63"/>
        <v>0</v>
      </c>
      <c r="Q500">
        <f t="shared" si="64"/>
        <v>1</v>
      </c>
      <c r="R500">
        <f t="shared" si="65"/>
        <v>0</v>
      </c>
      <c r="S500">
        <f t="shared" si="66"/>
        <v>0</v>
      </c>
    </row>
    <row r="501" spans="1:19" x14ac:dyDescent="0.25">
      <c r="A501" s="41">
        <v>45051</v>
      </c>
      <c r="B501" s="30">
        <v>80.92</v>
      </c>
      <c r="C501" s="31"/>
      <c r="D501" s="32">
        <v>74.875999450683594</v>
      </c>
      <c r="E501" s="31"/>
      <c r="F501" s="33">
        <v>73.996126915468778</v>
      </c>
      <c r="I501" s="5">
        <f t="shared" si="67"/>
        <v>74.446400000000011</v>
      </c>
      <c r="J501" s="5">
        <f t="shared" si="67"/>
        <v>78.375999450683594</v>
      </c>
      <c r="K501" s="5">
        <f t="shared" si="67"/>
        <v>76.455677882379888</v>
      </c>
      <c r="M501">
        <f t="shared" si="61"/>
        <v>0</v>
      </c>
      <c r="N501">
        <f t="shared" si="62"/>
        <v>1</v>
      </c>
      <c r="O501">
        <f t="shared" si="63"/>
        <v>0</v>
      </c>
      <c r="Q501">
        <f t="shared" si="64"/>
        <v>1</v>
      </c>
      <c r="R501">
        <f t="shared" si="65"/>
        <v>0</v>
      </c>
      <c r="S501">
        <f t="shared" si="66"/>
        <v>0</v>
      </c>
    </row>
    <row r="502" spans="1:19" x14ac:dyDescent="0.25">
      <c r="A502" s="41">
        <v>45058</v>
      </c>
      <c r="B502" s="30">
        <v>82.48</v>
      </c>
      <c r="C502" s="31"/>
      <c r="D502" s="32">
        <v>77.799999237060547</v>
      </c>
      <c r="E502" s="31"/>
      <c r="F502" s="33">
        <v>75.506166218333419</v>
      </c>
      <c r="I502" s="5">
        <f t="shared" si="67"/>
        <v>75.881600000000006</v>
      </c>
      <c r="J502" s="5">
        <f t="shared" si="67"/>
        <v>81.299999237060547</v>
      </c>
      <c r="K502" s="5">
        <f t="shared" si="67"/>
        <v>78.43440959847122</v>
      </c>
      <c r="M502">
        <f t="shared" si="61"/>
        <v>0</v>
      </c>
      <c r="N502">
        <f t="shared" si="62"/>
        <v>1</v>
      </c>
      <c r="O502">
        <f t="shared" si="63"/>
        <v>0</v>
      </c>
      <c r="Q502">
        <f t="shared" si="64"/>
        <v>1</v>
      </c>
      <c r="R502">
        <f t="shared" si="65"/>
        <v>0</v>
      </c>
      <c r="S502">
        <f t="shared" si="66"/>
        <v>0</v>
      </c>
    </row>
    <row r="503" spans="1:19" x14ac:dyDescent="0.25">
      <c r="A503" s="41">
        <v>45065</v>
      </c>
      <c r="B503" s="30">
        <v>83.86</v>
      </c>
      <c r="C503" s="31"/>
      <c r="D503" s="32">
        <v>86.959999084472656</v>
      </c>
      <c r="E503" s="31"/>
      <c r="F503" s="33">
        <v>78.414864168655811</v>
      </c>
      <c r="I503" s="5">
        <f t="shared" si="67"/>
        <v>77.151200000000003</v>
      </c>
      <c r="J503" s="5">
        <f t="shared" si="67"/>
        <v>90.459999084472656</v>
      </c>
      <c r="K503" s="5">
        <f t="shared" si="67"/>
        <v>82.957378930162179</v>
      </c>
      <c r="M503">
        <f t="shared" si="61"/>
        <v>0</v>
      </c>
      <c r="N503">
        <f t="shared" si="62"/>
        <v>1</v>
      </c>
      <c r="O503">
        <f t="shared" si="63"/>
        <v>0</v>
      </c>
      <c r="Q503">
        <f t="shared" si="64"/>
        <v>1</v>
      </c>
      <c r="R503">
        <f t="shared" si="65"/>
        <v>0</v>
      </c>
      <c r="S503">
        <f t="shared" si="66"/>
        <v>0</v>
      </c>
    </row>
    <row r="504" spans="1:19" x14ac:dyDescent="0.25">
      <c r="A504" s="41">
        <v>45072</v>
      </c>
      <c r="B504" s="30">
        <v>82.51</v>
      </c>
      <c r="C504" s="31"/>
      <c r="D504" s="32">
        <v>85.673332214355469</v>
      </c>
      <c r="E504" s="31"/>
      <c r="F504" s="33">
        <v>80.422850431418624</v>
      </c>
      <c r="I504" s="5">
        <f t="shared" si="67"/>
        <v>75.909200000000013</v>
      </c>
      <c r="J504" s="5">
        <f t="shared" si="67"/>
        <v>89.173332214355469</v>
      </c>
      <c r="K504" s="5">
        <f t="shared" si="67"/>
        <v>82.674741404450003</v>
      </c>
      <c r="M504">
        <f t="shared" si="61"/>
        <v>0</v>
      </c>
      <c r="N504">
        <f t="shared" si="62"/>
        <v>1</v>
      </c>
      <c r="O504">
        <f t="shared" si="63"/>
        <v>0</v>
      </c>
      <c r="Q504">
        <f t="shared" si="64"/>
        <v>1</v>
      </c>
      <c r="R504">
        <f t="shared" si="65"/>
        <v>0</v>
      </c>
      <c r="S504">
        <f t="shared" si="66"/>
        <v>0</v>
      </c>
    </row>
    <row r="505" spans="1:19" x14ac:dyDescent="0.25">
      <c r="A505" s="41">
        <v>45079</v>
      </c>
      <c r="B505" s="30">
        <v>84.84</v>
      </c>
      <c r="C505" s="31"/>
      <c r="D505" s="32">
        <v>86.639999389648438</v>
      </c>
      <c r="E505" s="31"/>
      <c r="F505" s="33">
        <v>80.224084405855777</v>
      </c>
      <c r="I505" s="5">
        <f t="shared" si="67"/>
        <v>78.052800000000005</v>
      </c>
      <c r="J505" s="5">
        <f t="shared" si="67"/>
        <v>90.139999389648438</v>
      </c>
      <c r="K505" s="5">
        <f t="shared" si="67"/>
        <v>83.70370510813369</v>
      </c>
      <c r="M505">
        <f t="shared" si="61"/>
        <v>0</v>
      </c>
      <c r="N505">
        <f t="shared" si="62"/>
        <v>1</v>
      </c>
      <c r="O505">
        <f t="shared" si="63"/>
        <v>0</v>
      </c>
      <c r="Q505">
        <f t="shared" si="64"/>
        <v>1</v>
      </c>
      <c r="R505">
        <f t="shared" si="65"/>
        <v>0</v>
      </c>
      <c r="S505">
        <f t="shared" si="66"/>
        <v>0</v>
      </c>
    </row>
    <row r="506" spans="1:19" x14ac:dyDescent="0.25">
      <c r="A506" s="41">
        <v>45086</v>
      </c>
      <c r="B506" s="30">
        <v>86.65</v>
      </c>
      <c r="C506" s="31"/>
      <c r="D506" s="32">
        <v>92.942499160766602</v>
      </c>
      <c r="E506" s="31"/>
      <c r="F506" s="33">
        <v>83.541358015345224</v>
      </c>
      <c r="I506" s="5">
        <f t="shared" si="67"/>
        <v>79.718000000000004</v>
      </c>
      <c r="J506" s="5">
        <f t="shared" si="67"/>
        <v>96.442499160766602</v>
      </c>
      <c r="K506" s="5">
        <f t="shared" si="67"/>
        <v>87.48758211087187</v>
      </c>
      <c r="M506">
        <f t="shared" si="61"/>
        <v>0</v>
      </c>
      <c r="N506">
        <f t="shared" si="62"/>
        <v>1</v>
      </c>
      <c r="O506">
        <f t="shared" si="63"/>
        <v>0</v>
      </c>
      <c r="Q506">
        <f t="shared" si="64"/>
        <v>1</v>
      </c>
      <c r="R506">
        <f t="shared" si="65"/>
        <v>0</v>
      </c>
      <c r="S506">
        <f t="shared" si="66"/>
        <v>0</v>
      </c>
    </row>
    <row r="507" spans="1:19" x14ac:dyDescent="0.25">
      <c r="A507" s="41">
        <v>45093</v>
      </c>
      <c r="B507" s="30">
        <v>90.13</v>
      </c>
      <c r="C507" s="31"/>
      <c r="D507" s="32">
        <v>92.880000305175784</v>
      </c>
      <c r="E507" s="31"/>
      <c r="F507" s="33">
        <v>86.875218257307651</v>
      </c>
      <c r="I507" s="5">
        <f t="shared" si="67"/>
        <v>82.919600000000003</v>
      </c>
      <c r="J507" s="5">
        <f t="shared" si="67"/>
        <v>96.380000305175784</v>
      </c>
      <c r="K507" s="5">
        <f t="shared" si="67"/>
        <v>89.586425584003806</v>
      </c>
      <c r="M507">
        <f t="shared" si="61"/>
        <v>0</v>
      </c>
      <c r="N507">
        <f t="shared" si="62"/>
        <v>1</v>
      </c>
      <c r="O507">
        <f t="shared" si="63"/>
        <v>0</v>
      </c>
      <c r="Q507">
        <f t="shared" si="64"/>
        <v>1</v>
      </c>
      <c r="R507">
        <f t="shared" si="65"/>
        <v>0</v>
      </c>
      <c r="S507">
        <f t="shared" si="66"/>
        <v>0</v>
      </c>
    </row>
    <row r="508" spans="1:19" x14ac:dyDescent="0.25">
      <c r="A508" s="41">
        <v>45100</v>
      </c>
      <c r="B508" s="30">
        <v>96.12</v>
      </c>
      <c r="C508" s="31"/>
      <c r="D508" s="32">
        <v>95.188000488281247</v>
      </c>
      <c r="E508" s="31"/>
      <c r="F508" s="33">
        <v>90.472540119421552</v>
      </c>
      <c r="I508" s="5">
        <f t="shared" si="67"/>
        <v>88.430400000000006</v>
      </c>
      <c r="J508" s="5">
        <f t="shared" si="67"/>
        <v>98.688000488281247</v>
      </c>
      <c r="K508" s="5">
        <f t="shared" si="67"/>
        <v>93.402202206724894</v>
      </c>
      <c r="M508">
        <f t="shared" si="61"/>
        <v>0</v>
      </c>
      <c r="N508">
        <f t="shared" si="62"/>
        <v>1</v>
      </c>
      <c r="O508">
        <f t="shared" si="63"/>
        <v>0</v>
      </c>
      <c r="Q508">
        <f t="shared" si="64"/>
        <v>1</v>
      </c>
      <c r="R508">
        <f t="shared" si="65"/>
        <v>0</v>
      </c>
      <c r="S508">
        <f t="shared" si="66"/>
        <v>0</v>
      </c>
    </row>
    <row r="509" spans="1:19" x14ac:dyDescent="0.25">
      <c r="A509" s="41">
        <v>45107</v>
      </c>
      <c r="B509" s="30">
        <v>100.83</v>
      </c>
      <c r="C509" s="31"/>
      <c r="D509" s="32">
        <v>94.057498931884766</v>
      </c>
      <c r="E509" s="31"/>
      <c r="F509" s="33">
        <v>93.426890743992772</v>
      </c>
      <c r="I509" s="5">
        <f t="shared" si="67"/>
        <v>92.763599999999997</v>
      </c>
      <c r="J509" s="5">
        <f t="shared" si="67"/>
        <v>97.557498931884766</v>
      </c>
      <c r="K509" s="5">
        <f t="shared" si="67"/>
        <v>95.409451849357495</v>
      </c>
      <c r="M509">
        <f t="shared" si="61"/>
        <v>0</v>
      </c>
      <c r="N509">
        <f t="shared" si="62"/>
        <v>1</v>
      </c>
      <c r="O509">
        <f t="shared" si="63"/>
        <v>0</v>
      </c>
      <c r="Q509">
        <f t="shared" si="64"/>
        <v>1</v>
      </c>
      <c r="R509">
        <f t="shared" si="65"/>
        <v>0</v>
      </c>
      <c r="S509">
        <f t="shared" si="66"/>
        <v>0</v>
      </c>
    </row>
    <row r="510" spans="1:19" x14ac:dyDescent="0.25">
      <c r="A510" s="41">
        <v>45114</v>
      </c>
      <c r="B510" s="30">
        <v>107.41</v>
      </c>
      <c r="C510" s="31"/>
      <c r="D510" s="32">
        <v>98.072000122070307</v>
      </c>
      <c r="E510" s="31"/>
      <c r="F510" s="33">
        <v>96.583086012449087</v>
      </c>
      <c r="I510" s="5">
        <f t="shared" si="67"/>
        <v>98.8172</v>
      </c>
      <c r="J510" s="5">
        <f t="shared" si="67"/>
        <v>101.57200012207031</v>
      </c>
      <c r="K510" s="5">
        <f t="shared" si="67"/>
        <v>99.880145846459328</v>
      </c>
      <c r="M510">
        <f t="shared" si="61"/>
        <v>0</v>
      </c>
      <c r="N510">
        <f t="shared" si="62"/>
        <v>1</v>
      </c>
      <c r="O510">
        <f t="shared" si="63"/>
        <v>0</v>
      </c>
      <c r="Q510">
        <f t="shared" si="64"/>
        <v>1</v>
      </c>
      <c r="R510">
        <f t="shared" si="65"/>
        <v>0</v>
      </c>
      <c r="S510">
        <f t="shared" si="66"/>
        <v>0</v>
      </c>
    </row>
    <row r="511" spans="1:19" x14ac:dyDescent="0.25">
      <c r="A511" s="41">
        <v>45121</v>
      </c>
      <c r="B511" s="30">
        <v>111.41</v>
      </c>
      <c r="C511" s="31"/>
      <c r="D511" s="32">
        <v>100.61400146484375</v>
      </c>
      <c r="E511" s="31"/>
      <c r="F511" s="33">
        <v>100.18756919046048</v>
      </c>
      <c r="I511" s="5">
        <f t="shared" si="67"/>
        <v>102.49720000000001</v>
      </c>
      <c r="J511" s="5">
        <f t="shared" si="67"/>
        <v>104.11400146484375</v>
      </c>
      <c r="K511" s="5">
        <f t="shared" si="67"/>
        <v>103.13919126983345</v>
      </c>
      <c r="M511">
        <f t="shared" si="61"/>
        <v>0</v>
      </c>
      <c r="N511">
        <f t="shared" si="62"/>
        <v>1</v>
      </c>
      <c r="O511">
        <f t="shared" si="63"/>
        <v>0</v>
      </c>
      <c r="Q511">
        <f t="shared" si="64"/>
        <v>1</v>
      </c>
      <c r="R511">
        <f t="shared" si="65"/>
        <v>0</v>
      </c>
      <c r="S511">
        <f t="shared" si="66"/>
        <v>0</v>
      </c>
    </row>
    <row r="512" spans="1:19" x14ac:dyDescent="0.25">
      <c r="A512" s="41">
        <v>45128</v>
      </c>
      <c r="B512" s="30">
        <v>113.67</v>
      </c>
      <c r="C512" s="31"/>
      <c r="D512" s="32">
        <v>104.20400085449219</v>
      </c>
      <c r="E512" s="31"/>
      <c r="F512" s="33">
        <v>103.61444500816575</v>
      </c>
      <c r="I512" s="5">
        <f t="shared" si="67"/>
        <v>104.57640000000001</v>
      </c>
      <c r="J512" s="5">
        <f t="shared" si="67"/>
        <v>107.70400085449219</v>
      </c>
      <c r="K512" s="5">
        <f t="shared" si="67"/>
        <v>106.15147380152199</v>
      </c>
      <c r="M512">
        <f t="shared" si="61"/>
        <v>0</v>
      </c>
      <c r="N512">
        <f t="shared" si="62"/>
        <v>1</v>
      </c>
      <c r="O512">
        <f t="shared" si="63"/>
        <v>0</v>
      </c>
      <c r="Q512">
        <f t="shared" si="64"/>
        <v>1</v>
      </c>
      <c r="R512">
        <f t="shared" si="65"/>
        <v>0</v>
      </c>
      <c r="S512">
        <f t="shared" si="66"/>
        <v>0</v>
      </c>
    </row>
    <row r="513" spans="1:19" x14ac:dyDescent="0.25">
      <c r="A513" s="41">
        <v>45135</v>
      </c>
      <c r="B513" s="30">
        <v>114.24</v>
      </c>
      <c r="C513" s="31"/>
      <c r="D513" s="32">
        <v>105.55</v>
      </c>
      <c r="E513" s="31"/>
      <c r="F513" s="33">
        <v>105.7390247582899</v>
      </c>
      <c r="I513" s="5">
        <f t="shared" si="67"/>
        <v>105.10080000000001</v>
      </c>
      <c r="J513" s="5">
        <f t="shared" si="67"/>
        <v>109.05</v>
      </c>
      <c r="K513" s="5">
        <f t="shared" si="67"/>
        <v>107.44348742748696</v>
      </c>
      <c r="M513">
        <f t="shared" si="61"/>
        <v>0</v>
      </c>
      <c r="N513">
        <f t="shared" si="62"/>
        <v>1</v>
      </c>
      <c r="O513">
        <f t="shared" si="63"/>
        <v>0</v>
      </c>
      <c r="Q513">
        <f t="shared" si="64"/>
        <v>1</v>
      </c>
      <c r="R513">
        <f t="shared" si="65"/>
        <v>0</v>
      </c>
      <c r="S513">
        <f t="shared" si="66"/>
        <v>0</v>
      </c>
    </row>
    <row r="514" spans="1:19" x14ac:dyDescent="0.25">
      <c r="A514" s="41">
        <v>45142</v>
      </c>
      <c r="B514" s="30">
        <v>114.68</v>
      </c>
      <c r="C514" s="31"/>
      <c r="D514" s="32">
        <v>102.08600006103515</v>
      </c>
      <c r="E514" s="31"/>
      <c r="F514" s="33">
        <v>105.61445348791247</v>
      </c>
      <c r="I514" s="5">
        <f t="shared" si="67"/>
        <v>105.50560000000002</v>
      </c>
      <c r="J514" s="5">
        <f t="shared" si="67"/>
        <v>105.58600006103515</v>
      </c>
      <c r="K514" s="5">
        <f t="shared" si="67"/>
        <v>106.33539606773606</v>
      </c>
      <c r="M514">
        <f t="shared" si="61"/>
        <v>0</v>
      </c>
      <c r="N514">
        <f t="shared" si="62"/>
        <v>0</v>
      </c>
      <c r="O514">
        <f t="shared" si="63"/>
        <v>1</v>
      </c>
      <c r="Q514">
        <f t="shared" si="64"/>
        <v>1</v>
      </c>
      <c r="R514">
        <f t="shared" si="65"/>
        <v>0</v>
      </c>
      <c r="S514">
        <f t="shared" si="66"/>
        <v>0</v>
      </c>
    </row>
    <row r="515" spans="1:19" x14ac:dyDescent="0.25">
      <c r="A515" s="41">
        <v>45149</v>
      </c>
      <c r="B515" s="30">
        <v>111.92</v>
      </c>
      <c r="C515" s="31"/>
      <c r="D515" s="32">
        <v>98.070001220703119</v>
      </c>
      <c r="E515" s="31"/>
      <c r="F515" s="33">
        <v>103.69271550433398</v>
      </c>
      <c r="I515" s="5">
        <f t="shared" si="67"/>
        <v>102.96640000000001</v>
      </c>
      <c r="J515" s="5">
        <f t="shared" si="67"/>
        <v>101.57000122070312</v>
      </c>
      <c r="K515" s="5">
        <f t="shared" si="67"/>
        <v>103.46455507854628</v>
      </c>
      <c r="M515">
        <f t="shared" si="61"/>
        <v>0</v>
      </c>
      <c r="N515">
        <f t="shared" si="62"/>
        <v>0</v>
      </c>
      <c r="O515">
        <f t="shared" si="63"/>
        <v>1</v>
      </c>
      <c r="Q515">
        <f t="shared" si="64"/>
        <v>0</v>
      </c>
      <c r="R515">
        <f t="shared" si="65"/>
        <v>1</v>
      </c>
      <c r="S515">
        <f t="shared" si="66"/>
        <v>0</v>
      </c>
    </row>
    <row r="516" spans="1:19" x14ac:dyDescent="0.25">
      <c r="A516" s="41">
        <v>45156</v>
      </c>
      <c r="B516" s="30">
        <v>107.79</v>
      </c>
      <c r="C516" s="31"/>
      <c r="D516" s="32">
        <v>93.6</v>
      </c>
      <c r="E516" s="31"/>
      <c r="F516" s="33">
        <v>100.33963314693622</v>
      </c>
      <c r="I516" s="5">
        <f t="shared" si="67"/>
        <v>99.166800000000009</v>
      </c>
      <c r="J516" s="5">
        <f t="shared" si="67"/>
        <v>97.1</v>
      </c>
      <c r="K516" s="5">
        <f t="shared" si="67"/>
        <v>99.564269944080863</v>
      </c>
      <c r="M516">
        <f t="shared" si="61"/>
        <v>0</v>
      </c>
      <c r="N516">
        <f t="shared" si="62"/>
        <v>0</v>
      </c>
      <c r="O516">
        <f t="shared" si="63"/>
        <v>1</v>
      </c>
      <c r="Q516">
        <f t="shared" si="64"/>
        <v>0</v>
      </c>
      <c r="R516">
        <f t="shared" si="65"/>
        <v>1</v>
      </c>
      <c r="S516">
        <f t="shared" si="66"/>
        <v>0</v>
      </c>
    </row>
    <row r="517" spans="1:19" x14ac:dyDescent="0.25">
      <c r="A517" s="41">
        <v>45163</v>
      </c>
      <c r="B517" s="30">
        <v>101.6</v>
      </c>
      <c r="C517" s="31"/>
      <c r="D517" s="32">
        <v>87.270000457763672</v>
      </c>
      <c r="E517" s="31"/>
      <c r="F517" s="33">
        <v>96.175329179707205</v>
      </c>
      <c r="I517" s="5">
        <f t="shared" si="67"/>
        <v>93.471999999999994</v>
      </c>
      <c r="J517" s="5">
        <f t="shared" si="67"/>
        <v>90.770000457763672</v>
      </c>
      <c r="K517" s="5">
        <f t="shared" si="67"/>
        <v>94.106298914129439</v>
      </c>
      <c r="M517">
        <f t="shared" si="61"/>
        <v>0</v>
      </c>
      <c r="N517">
        <f t="shared" si="62"/>
        <v>0</v>
      </c>
      <c r="O517">
        <f t="shared" si="63"/>
        <v>1</v>
      </c>
      <c r="Q517">
        <f t="shared" si="64"/>
        <v>0</v>
      </c>
      <c r="R517">
        <f t="shared" si="65"/>
        <v>1</v>
      </c>
      <c r="S517">
        <f t="shared" si="66"/>
        <v>0</v>
      </c>
    </row>
    <row r="518" spans="1:19" x14ac:dyDescent="0.25">
      <c r="A518" s="41">
        <v>45170</v>
      </c>
      <c r="B518" s="30">
        <v>93.39</v>
      </c>
      <c r="C518" s="31"/>
      <c r="D518" s="32">
        <v>82.192501068115234</v>
      </c>
      <c r="E518" s="31"/>
      <c r="F518" s="33">
        <v>90.030045292540422</v>
      </c>
      <c r="I518" s="5">
        <f t="shared" si="67"/>
        <v>85.918800000000005</v>
      </c>
      <c r="J518" s="5">
        <f t="shared" si="67"/>
        <v>85.692501068115234</v>
      </c>
      <c r="K518" s="5">
        <f t="shared" si="67"/>
        <v>87.841968961602461</v>
      </c>
      <c r="M518">
        <f t="shared" si="61"/>
        <v>0</v>
      </c>
      <c r="N518">
        <f t="shared" si="62"/>
        <v>0</v>
      </c>
      <c r="O518">
        <f t="shared" si="63"/>
        <v>1</v>
      </c>
      <c r="Q518">
        <f t="shared" si="64"/>
        <v>0</v>
      </c>
      <c r="R518">
        <f t="shared" si="65"/>
        <v>1</v>
      </c>
      <c r="S518">
        <f t="shared" si="66"/>
        <v>0</v>
      </c>
    </row>
    <row r="519" spans="1:19" x14ac:dyDescent="0.25">
      <c r="A519" s="41">
        <v>45177</v>
      </c>
      <c r="B519" s="30">
        <v>97.3</v>
      </c>
      <c r="C519" s="31"/>
      <c r="D519" s="32">
        <v>79.447500228881836</v>
      </c>
      <c r="E519" s="31"/>
      <c r="F519" s="33">
        <v>86.157259486501943</v>
      </c>
      <c r="I519" s="5">
        <f t="shared" si="67"/>
        <v>89.516000000000005</v>
      </c>
      <c r="J519" s="5">
        <f t="shared" si="67"/>
        <v>82.947500228881836</v>
      </c>
      <c r="K519" s="5">
        <f t="shared" si="67"/>
        <v>86.978402926059218</v>
      </c>
      <c r="M519">
        <f t="shared" si="61"/>
        <v>1</v>
      </c>
      <c r="N519">
        <f t="shared" si="62"/>
        <v>0</v>
      </c>
      <c r="O519">
        <f t="shared" si="63"/>
        <v>0</v>
      </c>
      <c r="Q519">
        <f t="shared" si="64"/>
        <v>0</v>
      </c>
      <c r="R519">
        <f t="shared" si="65"/>
        <v>1</v>
      </c>
      <c r="S519">
        <f t="shared" si="66"/>
        <v>0</v>
      </c>
    </row>
    <row r="520" spans="1:19" x14ac:dyDescent="0.25">
      <c r="A520" s="41">
        <v>45184</v>
      </c>
      <c r="B520" s="30">
        <v>99.25</v>
      </c>
      <c r="C520" s="31"/>
      <c r="D520" s="32">
        <v>78.988000488281244</v>
      </c>
      <c r="E520" s="31"/>
      <c r="F520" s="33">
        <v>86.659108949248647</v>
      </c>
      <c r="I520" s="5">
        <f t="shared" si="67"/>
        <v>91.31</v>
      </c>
      <c r="J520" s="5">
        <f t="shared" si="67"/>
        <v>82.488000488281244</v>
      </c>
      <c r="K520" s="5">
        <f t="shared" si="67"/>
        <v>87.59603285567303</v>
      </c>
      <c r="M520">
        <f t="shared" si="61"/>
        <v>1</v>
      </c>
      <c r="N520">
        <f t="shared" si="62"/>
        <v>0</v>
      </c>
      <c r="O520">
        <f t="shared" si="63"/>
        <v>0</v>
      </c>
      <c r="Q520">
        <f t="shared" si="64"/>
        <v>0</v>
      </c>
      <c r="R520">
        <f t="shared" si="65"/>
        <v>1</v>
      </c>
      <c r="S520">
        <f t="shared" si="66"/>
        <v>0</v>
      </c>
    </row>
    <row r="521" spans="1:19" x14ac:dyDescent="0.25">
      <c r="A521" s="41">
        <v>45191</v>
      </c>
      <c r="B521" s="30">
        <v>99.46</v>
      </c>
      <c r="C521" s="31"/>
      <c r="D521" s="32">
        <v>78.492500305175781</v>
      </c>
      <c r="E521" s="31"/>
      <c r="F521" s="33">
        <v>86.838852292264562</v>
      </c>
      <c r="I521" s="5">
        <f t="shared" si="67"/>
        <v>91.503199999999993</v>
      </c>
      <c r="J521" s="5">
        <f t="shared" si="67"/>
        <v>81.992500305175781</v>
      </c>
      <c r="K521" s="5">
        <f t="shared" si="67"/>
        <v>87.544150794490889</v>
      </c>
      <c r="M521">
        <f t="shared" si="61"/>
        <v>1</v>
      </c>
      <c r="N521">
        <f t="shared" si="62"/>
        <v>0</v>
      </c>
      <c r="O521">
        <f t="shared" si="63"/>
        <v>0</v>
      </c>
      <c r="Q521">
        <f t="shared" si="64"/>
        <v>0</v>
      </c>
      <c r="R521">
        <f t="shared" si="65"/>
        <v>1</v>
      </c>
      <c r="S521">
        <f t="shared" si="66"/>
        <v>0</v>
      </c>
    </row>
    <row r="522" spans="1:19" x14ac:dyDescent="0.25">
      <c r="A522" s="41">
        <v>45198</v>
      </c>
      <c r="B522" s="30">
        <v>97.81</v>
      </c>
      <c r="C522" s="31"/>
      <c r="D522" s="32">
        <v>75.584001159667963</v>
      </c>
      <c r="E522" s="31"/>
      <c r="F522" s="33">
        <v>85.802618774029114</v>
      </c>
      <c r="I522" s="5">
        <f t="shared" si="67"/>
        <v>89.985200000000006</v>
      </c>
      <c r="J522" s="5">
        <f t="shared" si="67"/>
        <v>79.084001159667963</v>
      </c>
      <c r="K522" s="5">
        <f t="shared" si="67"/>
        <v>85.684006038092519</v>
      </c>
      <c r="M522">
        <f t="shared" si="61"/>
        <v>1</v>
      </c>
      <c r="N522">
        <f t="shared" si="62"/>
        <v>0</v>
      </c>
      <c r="O522">
        <f t="shared" si="63"/>
        <v>0</v>
      </c>
      <c r="Q522">
        <f t="shared" si="64"/>
        <v>0</v>
      </c>
      <c r="R522">
        <f t="shared" si="65"/>
        <v>1</v>
      </c>
      <c r="S522">
        <f t="shared" si="66"/>
        <v>0</v>
      </c>
    </row>
    <row r="523" spans="1:19" x14ac:dyDescent="0.25">
      <c r="A523" s="41">
        <v>45205</v>
      </c>
      <c r="B523" s="30">
        <v>94.7</v>
      </c>
      <c r="C523" s="31"/>
      <c r="D523" s="32">
        <v>72.762001037597656</v>
      </c>
      <c r="E523" s="31"/>
      <c r="F523" s="33">
        <v>83.596695019088656</v>
      </c>
      <c r="I523" s="5">
        <f t="shared" si="67"/>
        <v>87.124000000000009</v>
      </c>
      <c r="J523" s="5">
        <f t="shared" si="67"/>
        <v>76.262001037597656</v>
      </c>
      <c r="K523" s="5">
        <f t="shared" si="67"/>
        <v>83.033108868885776</v>
      </c>
      <c r="M523">
        <f t="shared" si="61"/>
        <v>1</v>
      </c>
      <c r="N523">
        <f t="shared" si="62"/>
        <v>0</v>
      </c>
      <c r="O523">
        <f t="shared" si="63"/>
        <v>0</v>
      </c>
      <c r="Q523">
        <f t="shared" si="64"/>
        <v>0</v>
      </c>
      <c r="R523">
        <f t="shared" si="65"/>
        <v>1</v>
      </c>
      <c r="S523">
        <f t="shared" si="66"/>
        <v>0</v>
      </c>
    </row>
    <row r="524" spans="1:19" x14ac:dyDescent="0.25">
      <c r="A524" s="41">
        <v>45212</v>
      </c>
      <c r="B524" s="30">
        <v>92.63</v>
      </c>
      <c r="C524" s="31"/>
      <c r="D524" s="32">
        <v>74.244998931884766</v>
      </c>
      <c r="E524" s="31"/>
      <c r="F524" s="33">
        <v>82.159281732938737</v>
      </c>
      <c r="I524" s="5">
        <f t="shared" si="67"/>
        <v>85.2196</v>
      </c>
      <c r="J524" s="5">
        <f t="shared" si="67"/>
        <v>77.744998931884766</v>
      </c>
      <c r="K524" s="5">
        <f t="shared" si="67"/>
        <v>82.454394146041281</v>
      </c>
      <c r="M524">
        <f t="shared" si="61"/>
        <v>1</v>
      </c>
      <c r="N524">
        <f t="shared" si="62"/>
        <v>0</v>
      </c>
      <c r="O524">
        <f t="shared" si="63"/>
        <v>0</v>
      </c>
      <c r="Q524">
        <f t="shared" si="64"/>
        <v>0</v>
      </c>
      <c r="R524">
        <f t="shared" si="65"/>
        <v>1</v>
      </c>
      <c r="S524">
        <f t="shared" si="66"/>
        <v>0</v>
      </c>
    </row>
    <row r="525" spans="1:19" x14ac:dyDescent="0.25">
      <c r="A525" s="41">
        <v>45219</v>
      </c>
      <c r="B525" s="30">
        <v>88.76</v>
      </c>
      <c r="C525" s="31"/>
      <c r="D525" s="32">
        <v>72.597999572753906</v>
      </c>
      <c r="E525" s="31"/>
      <c r="F525" s="33">
        <v>80.232795663156622</v>
      </c>
      <c r="I525" s="5">
        <f t="shared" si="67"/>
        <v>81.659200000000013</v>
      </c>
      <c r="J525" s="5">
        <f t="shared" si="67"/>
        <v>76.097999572753906</v>
      </c>
      <c r="K525" s="5">
        <f t="shared" si="67"/>
        <v>80.053858549410847</v>
      </c>
      <c r="M525">
        <f t="shared" si="61"/>
        <v>1</v>
      </c>
      <c r="N525">
        <f t="shared" si="62"/>
        <v>0</v>
      </c>
      <c r="O525">
        <f t="shared" si="63"/>
        <v>0</v>
      </c>
      <c r="Q525">
        <f t="shared" si="64"/>
        <v>0</v>
      </c>
      <c r="R525">
        <f t="shared" si="65"/>
        <v>1</v>
      </c>
      <c r="S525">
        <f t="shared" si="66"/>
        <v>0</v>
      </c>
    </row>
    <row r="526" spans="1:19" x14ac:dyDescent="0.25">
      <c r="A526" s="41">
        <v>45226</v>
      </c>
      <c r="B526" s="30">
        <v>86.97</v>
      </c>
      <c r="C526" s="31"/>
      <c r="D526" s="32">
        <v>71.366001892089841</v>
      </c>
      <c r="E526" s="31"/>
      <c r="F526" s="33">
        <v>78.145905719811168</v>
      </c>
      <c r="I526" s="5">
        <f t="shared" si="67"/>
        <v>80.0124</v>
      </c>
      <c r="J526" s="5">
        <f t="shared" si="67"/>
        <v>74.866001892089841</v>
      </c>
      <c r="K526" s="5">
        <f t="shared" si="67"/>
        <v>78.420212378174796</v>
      </c>
      <c r="M526">
        <f t="shared" si="61"/>
        <v>1</v>
      </c>
      <c r="N526">
        <f t="shared" si="62"/>
        <v>0</v>
      </c>
      <c r="O526">
        <f t="shared" si="63"/>
        <v>0</v>
      </c>
      <c r="Q526">
        <f t="shared" si="64"/>
        <v>0</v>
      </c>
      <c r="R526">
        <f t="shared" si="65"/>
        <v>1</v>
      </c>
      <c r="S526">
        <f t="shared" si="66"/>
        <v>0</v>
      </c>
    </row>
    <row r="527" spans="1:19" x14ac:dyDescent="0.25">
      <c r="A527" s="41">
        <v>45233</v>
      </c>
      <c r="B527" s="30">
        <v>87.11</v>
      </c>
      <c r="C527" s="31"/>
      <c r="D527" s="32">
        <v>68.202499389648438</v>
      </c>
      <c r="E527" s="31"/>
      <c r="F527" s="33">
        <v>76.718427475389461</v>
      </c>
      <c r="I527" s="5">
        <f t="shared" si="67"/>
        <v>80.141199999999998</v>
      </c>
      <c r="J527" s="5">
        <f t="shared" si="67"/>
        <v>71.702499389648438</v>
      </c>
      <c r="K527" s="5">
        <f t="shared" si="67"/>
        <v>76.929823028993795</v>
      </c>
      <c r="M527">
        <f t="shared" si="61"/>
        <v>1</v>
      </c>
      <c r="N527">
        <f t="shared" si="62"/>
        <v>0</v>
      </c>
      <c r="O527">
        <f t="shared" si="63"/>
        <v>0</v>
      </c>
      <c r="Q527">
        <f t="shared" si="64"/>
        <v>0</v>
      </c>
      <c r="R527">
        <f t="shared" si="65"/>
        <v>1</v>
      </c>
      <c r="S527">
        <f t="shared" si="66"/>
        <v>0</v>
      </c>
    </row>
    <row r="528" spans="1:19" x14ac:dyDescent="0.25">
      <c r="A528" s="41">
        <v>45240</v>
      </c>
      <c r="B528" s="30">
        <v>88.46</v>
      </c>
      <c r="C528" s="31"/>
      <c r="D528" s="32">
        <v>66.656667073567704</v>
      </c>
      <c r="E528" s="31"/>
      <c r="F528" s="33">
        <v>76.431051016514402</v>
      </c>
      <c r="I528" s="5">
        <f t="shared" si="67"/>
        <v>81.383200000000002</v>
      </c>
      <c r="J528" s="5">
        <f t="shared" si="67"/>
        <v>70.156667073567704</v>
      </c>
      <c r="K528" s="5">
        <f t="shared" si="67"/>
        <v>76.737268780703005</v>
      </c>
      <c r="M528">
        <f t="shared" si="61"/>
        <v>1</v>
      </c>
      <c r="N528">
        <f t="shared" si="62"/>
        <v>0</v>
      </c>
      <c r="O528">
        <f t="shared" si="63"/>
        <v>0</v>
      </c>
      <c r="Q528">
        <f t="shared" si="64"/>
        <v>0</v>
      </c>
      <c r="R528">
        <f t="shared" si="65"/>
        <v>1</v>
      </c>
      <c r="S528">
        <f t="shared" si="66"/>
        <v>0</v>
      </c>
    </row>
    <row r="529" spans="1:19" x14ac:dyDescent="0.25">
      <c r="A529" s="41">
        <v>45247</v>
      </c>
      <c r="B529" s="30">
        <v>87.05</v>
      </c>
      <c r="C529" s="31"/>
      <c r="D529" s="32">
        <v>62.796666463216148</v>
      </c>
      <c r="E529" s="31"/>
      <c r="F529" s="33">
        <v>75.4976042518459</v>
      </c>
      <c r="I529" s="5">
        <f t="shared" si="67"/>
        <v>80.085999999999999</v>
      </c>
      <c r="J529" s="5">
        <f t="shared" si="67"/>
        <v>66.296666463216155</v>
      </c>
      <c r="K529" s="5">
        <f t="shared" si="67"/>
        <v>74.652214537679427</v>
      </c>
      <c r="M529">
        <f t="shared" si="61"/>
        <v>1</v>
      </c>
      <c r="N529">
        <f t="shared" si="62"/>
        <v>0</v>
      </c>
      <c r="O529">
        <f t="shared" si="63"/>
        <v>0</v>
      </c>
      <c r="Q529">
        <f t="shared" si="64"/>
        <v>0</v>
      </c>
      <c r="R529">
        <f t="shared" si="65"/>
        <v>1</v>
      </c>
      <c r="S529">
        <f t="shared" si="66"/>
        <v>0</v>
      </c>
    </row>
    <row r="530" spans="1:19" x14ac:dyDescent="0.25">
      <c r="A530" s="41">
        <v>45254</v>
      </c>
      <c r="B530" s="30">
        <v>85.04</v>
      </c>
      <c r="C530" s="31"/>
      <c r="D530" s="32">
        <v>60.042499542236328</v>
      </c>
      <c r="E530" s="31"/>
      <c r="F530" s="33">
        <v>73.501919255883934</v>
      </c>
      <c r="I530" s="5">
        <f t="shared" si="67"/>
        <v>78.236800000000002</v>
      </c>
      <c r="J530" s="5">
        <f t="shared" si="67"/>
        <v>63.542499542236328</v>
      </c>
      <c r="K530" s="5">
        <f t="shared" si="67"/>
        <v>72.442330616547892</v>
      </c>
      <c r="M530">
        <f t="shared" si="61"/>
        <v>1</v>
      </c>
      <c r="N530">
        <f t="shared" si="62"/>
        <v>0</v>
      </c>
      <c r="O530">
        <f t="shared" si="63"/>
        <v>0</v>
      </c>
      <c r="Q530">
        <f t="shared" si="64"/>
        <v>0</v>
      </c>
      <c r="R530">
        <f t="shared" si="65"/>
        <v>1</v>
      </c>
      <c r="S530">
        <f t="shared" si="66"/>
        <v>0</v>
      </c>
    </row>
    <row r="531" spans="1:19" x14ac:dyDescent="0.25">
      <c r="A531" s="41">
        <v>45261</v>
      </c>
      <c r="B531" s="30">
        <v>84.98</v>
      </c>
      <c r="C531" s="31"/>
      <c r="D531" s="32">
        <v>56.318000030517581</v>
      </c>
      <c r="E531" s="31"/>
      <c r="F531" s="33">
        <v>70.992842588308008</v>
      </c>
      <c r="I531" s="5">
        <f t="shared" si="67"/>
        <v>78.181600000000003</v>
      </c>
      <c r="J531" s="5">
        <f t="shared" si="67"/>
        <v>59.818000030517581</v>
      </c>
      <c r="K531" s="5">
        <f t="shared" si="67"/>
        <v>70.366712787173554</v>
      </c>
      <c r="M531">
        <f t="shared" si="61"/>
        <v>1</v>
      </c>
      <c r="N531">
        <f t="shared" si="62"/>
        <v>0</v>
      </c>
      <c r="O531">
        <f t="shared" si="63"/>
        <v>0</v>
      </c>
      <c r="Q531">
        <f t="shared" si="64"/>
        <v>0</v>
      </c>
      <c r="R531">
        <f t="shared" si="65"/>
        <v>1</v>
      </c>
      <c r="S531">
        <f t="shared" si="66"/>
        <v>0</v>
      </c>
    </row>
    <row r="532" spans="1:19" x14ac:dyDescent="0.25">
      <c r="A532" s="41">
        <v>45268</v>
      </c>
      <c r="B532" s="30">
        <v>84.27</v>
      </c>
      <c r="C532" s="31"/>
      <c r="D532" s="32">
        <v>52.582000732421875</v>
      </c>
      <c r="E532" s="31"/>
      <c r="F532" s="33">
        <v>68.969664223278983</v>
      </c>
      <c r="I532" s="5">
        <f t="shared" si="67"/>
        <v>77.528400000000005</v>
      </c>
      <c r="J532" s="5">
        <f t="shared" si="67"/>
        <v>56.082000732421875</v>
      </c>
      <c r="K532" s="5">
        <f t="shared" si="67"/>
        <v>68.22353952333134</v>
      </c>
      <c r="M532">
        <f t="shared" si="61"/>
        <v>1</v>
      </c>
      <c r="N532">
        <f t="shared" si="62"/>
        <v>0</v>
      </c>
      <c r="O532">
        <f t="shared" si="63"/>
        <v>0</v>
      </c>
      <c r="Q532">
        <f t="shared" si="64"/>
        <v>0</v>
      </c>
      <c r="R532">
        <f t="shared" si="65"/>
        <v>1</v>
      </c>
      <c r="S532">
        <f t="shared" si="66"/>
        <v>0</v>
      </c>
    </row>
    <row r="533" spans="1:19" x14ac:dyDescent="0.25">
      <c r="A533" s="41">
        <v>45275</v>
      </c>
      <c r="B533" s="30">
        <v>84.48</v>
      </c>
      <c r="C533" s="31"/>
      <c r="D533" s="32">
        <v>48.54800109863281</v>
      </c>
      <c r="E533" s="31"/>
      <c r="F533" s="33">
        <v>67.464746386060199</v>
      </c>
      <c r="I533" s="5">
        <f t="shared" si="67"/>
        <v>77.721600000000009</v>
      </c>
      <c r="J533" s="5">
        <f t="shared" si="67"/>
        <v>52.04800109863281</v>
      </c>
      <c r="K533" s="5">
        <f t="shared" si="67"/>
        <v>66.427784300339553</v>
      </c>
      <c r="M533">
        <f t="shared" si="61"/>
        <v>1</v>
      </c>
      <c r="N533">
        <f t="shared" si="62"/>
        <v>0</v>
      </c>
      <c r="O533">
        <f t="shared" si="63"/>
        <v>0</v>
      </c>
      <c r="Q533">
        <f t="shared" si="64"/>
        <v>0</v>
      </c>
      <c r="R533">
        <f t="shared" si="65"/>
        <v>1</v>
      </c>
      <c r="S533">
        <f t="shared" si="66"/>
        <v>0</v>
      </c>
    </row>
    <row r="534" spans="1:19" x14ac:dyDescent="0.25">
      <c r="A534" s="41">
        <v>45282</v>
      </c>
      <c r="B534" s="30">
        <v>82.39</v>
      </c>
      <c r="C534" s="31"/>
      <c r="D534" s="32">
        <v>47.80250072479248</v>
      </c>
      <c r="E534" s="31"/>
      <c r="F534" s="33">
        <v>66.28782213876957</v>
      </c>
      <c r="I534" s="5">
        <f t="shared" si="67"/>
        <v>75.7988</v>
      </c>
      <c r="J534" s="5">
        <f t="shared" si="67"/>
        <v>51.30250072479248</v>
      </c>
      <c r="K534" s="5">
        <f t="shared" si="67"/>
        <v>65.140801895308243</v>
      </c>
      <c r="M534">
        <f t="shared" si="61"/>
        <v>1</v>
      </c>
      <c r="N534">
        <f t="shared" si="62"/>
        <v>0</v>
      </c>
      <c r="O534">
        <f t="shared" si="63"/>
        <v>0</v>
      </c>
      <c r="Q534">
        <f t="shared" si="64"/>
        <v>0</v>
      </c>
      <c r="R534">
        <f t="shared" si="65"/>
        <v>1</v>
      </c>
      <c r="S534">
        <f t="shared" si="66"/>
        <v>0</v>
      </c>
    </row>
    <row r="535" spans="1:19" x14ac:dyDescent="0.25">
      <c r="A535" s="41">
        <v>45289</v>
      </c>
      <c r="B535" s="30">
        <v>83</v>
      </c>
      <c r="C535" s="31"/>
      <c r="D535" s="32">
        <v>45.872500419616699</v>
      </c>
      <c r="E535" s="31"/>
      <c r="F535" s="33">
        <v>65.418910673149085</v>
      </c>
      <c r="I535" s="5">
        <f t="shared" si="67"/>
        <v>76.36</v>
      </c>
      <c r="J535" s="5">
        <f t="shared" si="67"/>
        <v>49.372500419616699</v>
      </c>
      <c r="K535" s="5">
        <f t="shared" si="67"/>
        <v>64.401048348810576</v>
      </c>
      <c r="M535">
        <f t="shared" si="61"/>
        <v>1</v>
      </c>
      <c r="N535">
        <f t="shared" si="62"/>
        <v>0</v>
      </c>
      <c r="O535">
        <f t="shared" si="63"/>
        <v>0</v>
      </c>
      <c r="Q535">
        <f t="shared" si="64"/>
        <v>0</v>
      </c>
      <c r="R535">
        <f t="shared" si="65"/>
        <v>1</v>
      </c>
      <c r="S535">
        <f t="shared" si="66"/>
        <v>0</v>
      </c>
    </row>
    <row r="536" spans="1:19" x14ac:dyDescent="0.25">
      <c r="A536" s="41">
        <v>45296</v>
      </c>
      <c r="B536" s="30">
        <v>84.15</v>
      </c>
      <c r="C536" s="31"/>
      <c r="D536" s="32">
        <v>45.522500038146973</v>
      </c>
      <c r="E536" s="31"/>
      <c r="F536" s="33">
        <v>65.660160525080457</v>
      </c>
      <c r="I536" s="5">
        <f t="shared" si="67"/>
        <v>77.418000000000006</v>
      </c>
      <c r="J536" s="5">
        <f t="shared" si="67"/>
        <v>49.022500038146973</v>
      </c>
      <c r="K536" s="5">
        <f t="shared" si="67"/>
        <v>64.721223170875575</v>
      </c>
      <c r="M536">
        <f t="shared" si="61"/>
        <v>1</v>
      </c>
      <c r="N536">
        <f t="shared" si="62"/>
        <v>0</v>
      </c>
      <c r="O536">
        <f t="shared" si="63"/>
        <v>0</v>
      </c>
      <c r="Q536">
        <f t="shared" si="64"/>
        <v>0</v>
      </c>
      <c r="R536">
        <f t="shared" si="65"/>
        <v>1</v>
      </c>
      <c r="S536">
        <f t="shared" si="66"/>
        <v>0</v>
      </c>
    </row>
    <row r="537" spans="1:19" x14ac:dyDescent="0.25">
      <c r="A537" s="41">
        <v>45303</v>
      </c>
      <c r="B537" s="30">
        <v>85.37</v>
      </c>
      <c r="C537" s="31"/>
      <c r="D537" s="32">
        <v>45.705999755859374</v>
      </c>
      <c r="E537" s="31"/>
      <c r="F537" s="33">
        <v>66.419085203167711</v>
      </c>
      <c r="I537" s="5">
        <f t="shared" si="67"/>
        <v>78.540400000000005</v>
      </c>
      <c r="J537" s="5">
        <f t="shared" si="67"/>
        <v>49.205999755859374</v>
      </c>
      <c r="K537" s="5">
        <f t="shared" si="67"/>
        <v>65.405965475501091</v>
      </c>
      <c r="M537">
        <f t="shared" si="61"/>
        <v>1</v>
      </c>
      <c r="N537">
        <f t="shared" si="62"/>
        <v>0</v>
      </c>
      <c r="O537">
        <f t="shared" si="63"/>
        <v>0</v>
      </c>
      <c r="Q537">
        <f t="shared" si="64"/>
        <v>0</v>
      </c>
      <c r="R537">
        <f t="shared" si="65"/>
        <v>1</v>
      </c>
      <c r="S537">
        <f t="shared" si="66"/>
        <v>0</v>
      </c>
    </row>
    <row r="538" spans="1:19" x14ac:dyDescent="0.25">
      <c r="A538" s="41">
        <v>45310</v>
      </c>
      <c r="B538" s="30">
        <v>88.02</v>
      </c>
      <c r="C538" s="31"/>
      <c r="D538" s="32">
        <v>46.795000076293945</v>
      </c>
      <c r="E538" s="31"/>
      <c r="F538" s="33">
        <v>67.704391836364024</v>
      </c>
      <c r="I538" s="5">
        <f t="shared" si="67"/>
        <v>80.978399999999993</v>
      </c>
      <c r="J538" s="5">
        <f t="shared" si="67"/>
        <v>50.295000076293945</v>
      </c>
      <c r="K538" s="5">
        <f t="shared" si="67"/>
        <v>67.026007577612091</v>
      </c>
      <c r="M538">
        <f t="shared" si="61"/>
        <v>1</v>
      </c>
      <c r="N538">
        <f t="shared" si="62"/>
        <v>0</v>
      </c>
      <c r="O538">
        <f t="shared" si="63"/>
        <v>0</v>
      </c>
      <c r="Q538">
        <f t="shared" si="64"/>
        <v>0</v>
      </c>
      <c r="R538">
        <f t="shared" si="65"/>
        <v>1</v>
      </c>
      <c r="S538">
        <f t="shared" si="66"/>
        <v>0</v>
      </c>
    </row>
    <row r="539" spans="1:19" x14ac:dyDescent="0.25">
      <c r="A539" s="41">
        <v>45317</v>
      </c>
      <c r="B539" s="30">
        <v>89.1</v>
      </c>
      <c r="C539" s="31"/>
      <c r="D539" s="32">
        <v>53.347498893737793</v>
      </c>
      <c r="E539" s="31"/>
      <c r="F539" s="33">
        <v>69.662428430136174</v>
      </c>
      <c r="I539" s="5">
        <f t="shared" si="67"/>
        <v>81.971999999999994</v>
      </c>
      <c r="J539" s="5">
        <f t="shared" si="67"/>
        <v>56.847498893737793</v>
      </c>
      <c r="K539" s="5">
        <f t="shared" si="67"/>
        <v>70.254553141849073</v>
      </c>
      <c r="M539">
        <f t="shared" si="61"/>
        <v>1</v>
      </c>
      <c r="N539">
        <f t="shared" si="62"/>
        <v>0</v>
      </c>
      <c r="O539">
        <f t="shared" si="63"/>
        <v>0</v>
      </c>
      <c r="Q539">
        <f t="shared" si="64"/>
        <v>0</v>
      </c>
      <c r="R539">
        <f t="shared" si="65"/>
        <v>1</v>
      </c>
      <c r="S539">
        <f t="shared" si="66"/>
        <v>0</v>
      </c>
    </row>
    <row r="540" spans="1:19" x14ac:dyDescent="0.25">
      <c r="A540" s="41">
        <v>45324</v>
      </c>
      <c r="B540" s="30">
        <v>88.43</v>
      </c>
      <c r="C540" s="31"/>
      <c r="D540" s="32">
        <v>62.673333485921226</v>
      </c>
      <c r="E540" s="31"/>
      <c r="F540" s="33">
        <v>72.651689464688346</v>
      </c>
      <c r="I540" s="5">
        <f t="shared" si="67"/>
        <v>81.35560000000001</v>
      </c>
      <c r="J540" s="5">
        <f t="shared" si="67"/>
        <v>66.173333485921233</v>
      </c>
      <c r="K540" s="5">
        <f t="shared" si="67"/>
        <v>74.19963355947894</v>
      </c>
      <c r="M540">
        <f t="shared" si="61"/>
        <v>1</v>
      </c>
      <c r="N540">
        <f t="shared" si="62"/>
        <v>0</v>
      </c>
      <c r="O540">
        <f t="shared" si="63"/>
        <v>0</v>
      </c>
      <c r="Q540">
        <f t="shared" si="64"/>
        <v>0</v>
      </c>
      <c r="R540">
        <f t="shared" si="65"/>
        <v>1</v>
      </c>
      <c r="S540">
        <f t="shared" si="66"/>
        <v>0</v>
      </c>
    </row>
    <row r="541" spans="1:19" x14ac:dyDescent="0.25">
      <c r="A541" s="41">
        <v>45331</v>
      </c>
      <c r="B541" s="30">
        <v>86.03</v>
      </c>
      <c r="C541" s="31"/>
      <c r="D541" s="32">
        <v>63.730000813802086</v>
      </c>
      <c r="E541" s="31"/>
      <c r="F541" s="33">
        <v>73.836537933830783</v>
      </c>
      <c r="I541" s="5">
        <f t="shared" si="67"/>
        <v>79.147600000000011</v>
      </c>
      <c r="J541" s="5">
        <f t="shared" si="67"/>
        <v>67.230000813802093</v>
      </c>
      <c r="K541" s="5">
        <f t="shared" si="67"/>
        <v>74.152121664979973</v>
      </c>
      <c r="M541">
        <f t="shared" si="61"/>
        <v>1</v>
      </c>
      <c r="N541">
        <f t="shared" si="62"/>
        <v>0</v>
      </c>
      <c r="O541">
        <f t="shared" si="63"/>
        <v>0</v>
      </c>
      <c r="Q541">
        <f t="shared" si="64"/>
        <v>0</v>
      </c>
      <c r="R541">
        <f t="shared" si="65"/>
        <v>1</v>
      </c>
      <c r="S541">
        <f t="shared" si="66"/>
        <v>0</v>
      </c>
    </row>
    <row r="542" spans="1:19" x14ac:dyDescent="0.25">
      <c r="A542" s="41">
        <v>45338</v>
      </c>
      <c r="B542" s="30">
        <v>88.39</v>
      </c>
      <c r="C542" s="31"/>
      <c r="D542" s="32">
        <v>67.894000244140628</v>
      </c>
      <c r="E542" s="31"/>
      <c r="F542" s="33">
        <v>74.973749294499072</v>
      </c>
      <c r="I542" s="5">
        <f t="shared" si="67"/>
        <v>81.31880000000001</v>
      </c>
      <c r="J542" s="5">
        <f t="shared" si="67"/>
        <v>71.394000244140628</v>
      </c>
      <c r="K542" s="5">
        <f t="shared" si="67"/>
        <v>76.710604873798943</v>
      </c>
      <c r="M542">
        <f t="shared" si="61"/>
        <v>1</v>
      </c>
      <c r="N542">
        <f t="shared" si="62"/>
        <v>0</v>
      </c>
      <c r="O542">
        <f t="shared" si="63"/>
        <v>0</v>
      </c>
      <c r="Q542">
        <f t="shared" si="64"/>
        <v>0</v>
      </c>
      <c r="R542">
        <f t="shared" si="65"/>
        <v>1</v>
      </c>
      <c r="S542">
        <f t="shared" si="66"/>
        <v>0</v>
      </c>
    </row>
    <row r="543" spans="1:19" x14ac:dyDescent="0.25">
      <c r="A543" s="41">
        <v>45345</v>
      </c>
      <c r="B543" s="30">
        <v>91.89</v>
      </c>
      <c r="C543" s="31"/>
      <c r="D543" s="32">
        <v>71.336000061035151</v>
      </c>
      <c r="E543" s="31"/>
      <c r="F543" s="33">
        <v>78.420609619161723</v>
      </c>
      <c r="I543" s="5">
        <f t="shared" si="67"/>
        <v>84.538800000000009</v>
      </c>
      <c r="J543" s="5">
        <f t="shared" si="67"/>
        <v>74.836000061035151</v>
      </c>
      <c r="K543" s="5">
        <f t="shared" si="67"/>
        <v>80.07636290711082</v>
      </c>
      <c r="M543">
        <f t="shared" si="61"/>
        <v>1</v>
      </c>
      <c r="N543">
        <f t="shared" si="62"/>
        <v>0</v>
      </c>
      <c r="O543">
        <f t="shared" si="63"/>
        <v>0</v>
      </c>
      <c r="Q543">
        <f t="shared" si="64"/>
        <v>0</v>
      </c>
      <c r="R543">
        <f t="shared" si="65"/>
        <v>1</v>
      </c>
      <c r="S543">
        <f t="shared" si="66"/>
        <v>0</v>
      </c>
    </row>
    <row r="544" spans="1:19" x14ac:dyDescent="0.25">
      <c r="A544" s="41">
        <v>45352</v>
      </c>
      <c r="B544" s="30">
        <v>91.57</v>
      </c>
      <c r="C544" s="31"/>
      <c r="D544" s="32">
        <v>73.412500381469727</v>
      </c>
      <c r="E544" s="31"/>
      <c r="F544" s="33">
        <v>80.100274401615195</v>
      </c>
      <c r="I544" s="5">
        <f t="shared" si="67"/>
        <v>84.244399999999999</v>
      </c>
      <c r="J544" s="5">
        <f t="shared" si="67"/>
        <v>76.912500381469727</v>
      </c>
      <c r="K544" s="5">
        <f t="shared" si="67"/>
        <v>81.203997453998966</v>
      </c>
      <c r="M544">
        <f t="shared" si="61"/>
        <v>1</v>
      </c>
      <c r="N544">
        <f t="shared" si="62"/>
        <v>0</v>
      </c>
      <c r="O544">
        <f t="shared" si="63"/>
        <v>0</v>
      </c>
      <c r="Q544">
        <f t="shared" si="64"/>
        <v>0</v>
      </c>
      <c r="R544">
        <f t="shared" si="65"/>
        <v>1</v>
      </c>
      <c r="S544">
        <f t="shared" si="66"/>
        <v>0</v>
      </c>
    </row>
    <row r="545" spans="1:19" x14ac:dyDescent="0.25">
      <c r="A545" s="41">
        <v>45359</v>
      </c>
      <c r="B545" s="30">
        <v>91.8</v>
      </c>
      <c r="C545" s="31"/>
      <c r="D545" s="32">
        <v>75.527999877929688</v>
      </c>
      <c r="E545" s="31"/>
      <c r="F545" s="33">
        <v>81.309839056718118</v>
      </c>
      <c r="I545" s="5">
        <f t="shared" si="67"/>
        <v>84.456000000000003</v>
      </c>
      <c r="J545" s="5">
        <f t="shared" si="67"/>
        <v>79.027999877929688</v>
      </c>
      <c r="K545" s="5">
        <f t="shared" si="67"/>
        <v>82.381351674290826</v>
      </c>
      <c r="M545">
        <f t="shared" si="61"/>
        <v>1</v>
      </c>
      <c r="N545">
        <f t="shared" si="62"/>
        <v>0</v>
      </c>
      <c r="O545">
        <f t="shared" si="63"/>
        <v>0</v>
      </c>
      <c r="Q545">
        <f t="shared" si="64"/>
        <v>0</v>
      </c>
      <c r="R545">
        <f t="shared" si="65"/>
        <v>1</v>
      </c>
      <c r="S545">
        <f t="shared" si="66"/>
        <v>0</v>
      </c>
    </row>
    <row r="546" spans="1:19" x14ac:dyDescent="0.25">
      <c r="A546" s="41">
        <v>45366</v>
      </c>
      <c r="B546" s="30">
        <v>92.93</v>
      </c>
      <c r="C546" s="31"/>
      <c r="D546" s="32">
        <v>78.289999389648443</v>
      </c>
      <c r="E546" s="31"/>
      <c r="F546" s="33">
        <v>82.14119538582095</v>
      </c>
      <c r="I546" s="5">
        <f t="shared" si="67"/>
        <v>85.49560000000001</v>
      </c>
      <c r="J546" s="5">
        <f t="shared" si="67"/>
        <v>81.789999389648443</v>
      </c>
      <c r="K546" s="5">
        <f t="shared" si="67"/>
        <v>83.96131840212324</v>
      </c>
      <c r="M546">
        <f t="shared" si="61"/>
        <v>1</v>
      </c>
      <c r="N546">
        <f t="shared" si="62"/>
        <v>0</v>
      </c>
      <c r="O546">
        <f t="shared" si="63"/>
        <v>0</v>
      </c>
      <c r="Q546">
        <f t="shared" si="64"/>
        <v>0</v>
      </c>
      <c r="R546">
        <f t="shared" si="65"/>
        <v>1</v>
      </c>
      <c r="S546">
        <f t="shared" si="66"/>
        <v>0</v>
      </c>
    </row>
    <row r="547" spans="1:19" x14ac:dyDescent="0.25">
      <c r="A547" s="41">
        <v>45373</v>
      </c>
      <c r="B547" s="30">
        <v>92.83</v>
      </c>
      <c r="C547" s="31"/>
      <c r="D547" s="32">
        <v>79.912500381469727</v>
      </c>
      <c r="E547" s="31"/>
      <c r="F547" s="33">
        <v>83.328651929162817</v>
      </c>
      <c r="I547" s="5">
        <f t="shared" si="67"/>
        <v>85.403599999999997</v>
      </c>
      <c r="J547" s="5">
        <f t="shared" si="67"/>
        <v>83.412500381469727</v>
      </c>
      <c r="K547" s="5">
        <f t="shared" si="67"/>
        <v>84.85323071226324</v>
      </c>
      <c r="M547">
        <f t="shared" si="61"/>
        <v>1</v>
      </c>
      <c r="N547">
        <f t="shared" si="62"/>
        <v>0</v>
      </c>
      <c r="O547">
        <f t="shared" si="63"/>
        <v>0</v>
      </c>
      <c r="Q547">
        <f t="shared" si="64"/>
        <v>0</v>
      </c>
      <c r="R547">
        <f t="shared" si="65"/>
        <v>1</v>
      </c>
      <c r="S547">
        <f t="shared" si="66"/>
        <v>0</v>
      </c>
    </row>
    <row r="548" spans="1:19" x14ac:dyDescent="0.25">
      <c r="A548" s="41">
        <v>45380</v>
      </c>
      <c r="B548" s="30">
        <v>94.66</v>
      </c>
      <c r="C548" s="31"/>
      <c r="D548" s="32">
        <v>80.322500228881836</v>
      </c>
      <c r="E548" s="31"/>
      <c r="F548" s="33">
        <v>84.392840705714406</v>
      </c>
      <c r="I548" s="5">
        <f t="shared" si="67"/>
        <v>87.087199999999996</v>
      </c>
      <c r="J548" s="5">
        <f t="shared" si="67"/>
        <v>83.822500228881836</v>
      </c>
      <c r="K548" s="5">
        <f t="shared" si="67"/>
        <v>85.90524729182296</v>
      </c>
      <c r="M548">
        <f t="shared" si="61"/>
        <v>1</v>
      </c>
      <c r="N548">
        <f t="shared" si="62"/>
        <v>0</v>
      </c>
      <c r="O548">
        <f t="shared" si="63"/>
        <v>0</v>
      </c>
      <c r="Q548">
        <f t="shared" si="64"/>
        <v>0</v>
      </c>
      <c r="R548">
        <f t="shared" si="65"/>
        <v>1</v>
      </c>
      <c r="S548">
        <f t="shared" si="66"/>
        <v>0</v>
      </c>
    </row>
    <row r="549" spans="1:19" x14ac:dyDescent="0.25">
      <c r="A549" s="41">
        <v>45387</v>
      </c>
      <c r="B549" s="30">
        <v>96.91</v>
      </c>
      <c r="C549" s="31"/>
      <c r="D549" s="32">
        <v>86.367500305175781</v>
      </c>
      <c r="E549" s="31"/>
      <c r="F549" s="33">
        <v>85.860349968614059</v>
      </c>
      <c r="I549" s="5">
        <f t="shared" si="67"/>
        <v>89.157200000000003</v>
      </c>
      <c r="J549" s="5">
        <f t="shared" si="67"/>
        <v>89.867500305175781</v>
      </c>
      <c r="K549" s="5">
        <f t="shared" si="67"/>
        <v>89.18575009739574</v>
      </c>
      <c r="M549">
        <f t="shared" si="61"/>
        <v>0</v>
      </c>
      <c r="N549">
        <f t="shared" si="62"/>
        <v>1</v>
      </c>
      <c r="O549">
        <f t="shared" si="63"/>
        <v>0</v>
      </c>
      <c r="Q549">
        <f t="shared" si="64"/>
        <v>1</v>
      </c>
      <c r="R549">
        <f t="shared" si="65"/>
        <v>0</v>
      </c>
      <c r="S549">
        <f t="shared" si="66"/>
        <v>0</v>
      </c>
    </row>
    <row r="550" spans="1:19" x14ac:dyDescent="0.25">
      <c r="A550" s="41">
        <v>45394</v>
      </c>
      <c r="B550" s="30">
        <v>100.76</v>
      </c>
      <c r="C550" s="31"/>
      <c r="D550" s="32">
        <v>90.662500381469727</v>
      </c>
      <c r="E550" s="31"/>
      <c r="F550" s="33">
        <v>89.557039274362268</v>
      </c>
      <c r="I550" s="5">
        <f t="shared" si="67"/>
        <v>92.699200000000005</v>
      </c>
      <c r="J550" s="5">
        <f t="shared" si="67"/>
        <v>94.162500381469727</v>
      </c>
      <c r="K550" s="5">
        <f t="shared" si="67"/>
        <v>93.03770691582308</v>
      </c>
      <c r="M550">
        <f t="shared" si="61"/>
        <v>0</v>
      </c>
      <c r="N550">
        <f t="shared" si="62"/>
        <v>1</v>
      </c>
      <c r="O550">
        <f t="shared" si="63"/>
        <v>0</v>
      </c>
      <c r="Q550">
        <f t="shared" si="64"/>
        <v>1</v>
      </c>
      <c r="R550">
        <f t="shared" si="65"/>
        <v>0</v>
      </c>
      <c r="S550">
        <f t="shared" si="66"/>
        <v>0</v>
      </c>
    </row>
    <row r="551" spans="1:19" x14ac:dyDescent="0.25">
      <c r="A551" s="41">
        <v>45401</v>
      </c>
      <c r="B551" s="30">
        <v>100.55</v>
      </c>
      <c r="C551" s="31"/>
      <c r="D551" s="32">
        <v>88.953999328613278</v>
      </c>
      <c r="E551" s="31"/>
      <c r="F551" s="33">
        <v>91.291155876847412</v>
      </c>
      <c r="I551" s="5">
        <f t="shared" si="67"/>
        <v>92.506</v>
      </c>
      <c r="J551" s="5">
        <f t="shared" si="67"/>
        <v>92.453999328613278</v>
      </c>
      <c r="K551" s="5">
        <f t="shared" si="67"/>
        <v>92.892346528068856</v>
      </c>
      <c r="M551">
        <f t="shared" si="61"/>
        <v>0</v>
      </c>
      <c r="N551">
        <f t="shared" si="62"/>
        <v>0</v>
      </c>
      <c r="O551">
        <f t="shared" si="63"/>
        <v>1</v>
      </c>
      <c r="Q551">
        <f t="shared" si="64"/>
        <v>0</v>
      </c>
      <c r="R551">
        <f t="shared" si="65"/>
        <v>1</v>
      </c>
      <c r="S551">
        <f t="shared" si="66"/>
        <v>0</v>
      </c>
    </row>
    <row r="552" spans="1:19" x14ac:dyDescent="0.25">
      <c r="A552" s="41">
        <v>45408</v>
      </c>
      <c r="B552" s="30">
        <v>98.2</v>
      </c>
      <c r="C552" s="31"/>
      <c r="D552" s="32">
        <v>91.117500305175781</v>
      </c>
      <c r="E552" s="31"/>
      <c r="F552" s="33">
        <v>91.152578768799728</v>
      </c>
      <c r="I552" s="5">
        <f t="shared" si="67"/>
        <v>90.344000000000008</v>
      </c>
      <c r="J552" s="5">
        <f t="shared" si="67"/>
        <v>94.617500305175781</v>
      </c>
      <c r="K552" s="5">
        <f t="shared" si="67"/>
        <v>92.851298737451444</v>
      </c>
      <c r="M552">
        <f t="shared" si="61"/>
        <v>0</v>
      </c>
      <c r="N552">
        <f t="shared" si="62"/>
        <v>1</v>
      </c>
      <c r="O552">
        <f t="shared" si="63"/>
        <v>0</v>
      </c>
      <c r="Q552">
        <f t="shared" si="64"/>
        <v>1</v>
      </c>
      <c r="R552">
        <f t="shared" si="65"/>
        <v>0</v>
      </c>
      <c r="S552">
        <f t="shared" si="66"/>
        <v>0</v>
      </c>
    </row>
    <row r="553" spans="1:19" x14ac:dyDescent="0.25">
      <c r="A553" s="41">
        <v>45415</v>
      </c>
      <c r="B553" s="30">
        <v>98.35</v>
      </c>
      <c r="C553" s="31"/>
      <c r="D553" s="32">
        <v>91.816000366210943</v>
      </c>
      <c r="E553" s="31"/>
      <c r="F553" s="33">
        <v>90.707160598667116</v>
      </c>
      <c r="I553" s="5">
        <f t="shared" si="67"/>
        <v>90.481999999999999</v>
      </c>
      <c r="J553" s="5">
        <f t="shared" si="67"/>
        <v>95.316000366210943</v>
      </c>
      <c r="K553" s="5">
        <f t="shared" si="67"/>
        <v>93.01044830777397</v>
      </c>
      <c r="M553">
        <f t="shared" si="61"/>
        <v>0</v>
      </c>
      <c r="N553">
        <f t="shared" si="62"/>
        <v>1</v>
      </c>
      <c r="O553">
        <f t="shared" si="63"/>
        <v>0</v>
      </c>
      <c r="Q553">
        <f t="shared" si="64"/>
        <v>1</v>
      </c>
      <c r="R553">
        <f t="shared" si="65"/>
        <v>0</v>
      </c>
      <c r="S553">
        <f t="shared" si="66"/>
        <v>0</v>
      </c>
    </row>
    <row r="554" spans="1:19" x14ac:dyDescent="0.25">
      <c r="A554" s="41">
        <v>45422</v>
      </c>
      <c r="B554" s="30">
        <v>98.82</v>
      </c>
      <c r="C554" s="31"/>
      <c r="D554" s="32">
        <v>91.992500305175781</v>
      </c>
      <c r="E554" s="31"/>
      <c r="F554" s="33">
        <v>91.227707775663745</v>
      </c>
      <c r="I554" s="5">
        <f t="shared" si="67"/>
        <v>90.914400000000001</v>
      </c>
      <c r="J554" s="5">
        <f t="shared" si="67"/>
        <v>95.492500305175781</v>
      </c>
      <c r="K554" s="5">
        <f t="shared" si="67"/>
        <v>93.379727439510646</v>
      </c>
      <c r="M554">
        <f t="shared" ref="M554:M587" si="68">IF(MAX($I554:$K554)=I554,1,0)</f>
        <v>0</v>
      </c>
      <c r="N554">
        <f t="shared" ref="N554:N587" si="69">IF(MAX($I554:$K554)=J554,1,0)</f>
        <v>1</v>
      </c>
      <c r="O554">
        <f t="shared" ref="O554:O587" si="70">IF(MAX($I554:$K554)=K554,1,0)</f>
        <v>0</v>
      </c>
      <c r="Q554">
        <f t="shared" ref="Q554:Q586" si="71">IF(MIN($I554:$K554)=I554,1,0)</f>
        <v>1</v>
      </c>
      <c r="R554">
        <f t="shared" ref="R554:R587" si="72">IF(MIN($I554:$K554)=J554,1,0)</f>
        <v>0</v>
      </c>
      <c r="S554">
        <f t="shared" ref="S554:S587" si="73">IF(MIN($I554:$K554)=K554,1,0)</f>
        <v>0</v>
      </c>
    </row>
    <row r="555" spans="1:19" x14ac:dyDescent="0.25">
      <c r="A555" s="41">
        <v>45429</v>
      </c>
      <c r="B555" s="30">
        <v>101.35</v>
      </c>
      <c r="C555" s="31"/>
      <c r="D555" s="32">
        <v>89.369998168945315</v>
      </c>
      <c r="E555" s="31"/>
      <c r="F555" s="33">
        <v>91.936821326001507</v>
      </c>
      <c r="I555" s="5">
        <f t="shared" ref="I555:K587" si="74">I$3*I$7*($B555+I$6)+I$4*I$9*($D555+I$8)+I$5*I$11*($F555+I$10)</f>
        <v>93.242000000000004</v>
      </c>
      <c r="J555" s="5">
        <f t="shared" si="74"/>
        <v>92.869998168945315</v>
      </c>
      <c r="K555" s="5">
        <f t="shared" si="74"/>
        <v>93.489245756931297</v>
      </c>
      <c r="M555">
        <f t="shared" si="68"/>
        <v>0</v>
      </c>
      <c r="N555">
        <f t="shared" si="69"/>
        <v>0</v>
      </c>
      <c r="O555">
        <f t="shared" si="70"/>
        <v>1</v>
      </c>
      <c r="Q555">
        <f t="shared" si="71"/>
        <v>0</v>
      </c>
      <c r="R555">
        <f t="shared" si="72"/>
        <v>1</v>
      </c>
      <c r="S555">
        <f t="shared" si="73"/>
        <v>0</v>
      </c>
    </row>
    <row r="556" spans="1:19" x14ac:dyDescent="0.25">
      <c r="A556" s="41">
        <v>45436</v>
      </c>
      <c r="B556" s="30">
        <v>100.07</v>
      </c>
      <c r="C556" s="31"/>
      <c r="D556" s="32">
        <v>87.439999389648435</v>
      </c>
      <c r="E556" s="31"/>
      <c r="F556" s="33">
        <v>91.698785221035564</v>
      </c>
      <c r="I556" s="5">
        <f t="shared" si="74"/>
        <v>92.064399999999992</v>
      </c>
      <c r="J556" s="5">
        <f t="shared" si="74"/>
        <v>90.939999389648435</v>
      </c>
      <c r="K556" s="5">
        <f t="shared" si="74"/>
        <v>92.330175352687633</v>
      </c>
      <c r="M556">
        <f t="shared" si="68"/>
        <v>0</v>
      </c>
      <c r="N556">
        <f t="shared" si="69"/>
        <v>0</v>
      </c>
      <c r="O556">
        <f t="shared" si="70"/>
        <v>1</v>
      </c>
      <c r="Q556">
        <f t="shared" si="71"/>
        <v>0</v>
      </c>
      <c r="R556">
        <f t="shared" si="72"/>
        <v>1</v>
      </c>
      <c r="S556">
        <f t="shared" si="73"/>
        <v>0</v>
      </c>
    </row>
    <row r="557" spans="1:19" x14ac:dyDescent="0.25">
      <c r="A557" s="41">
        <v>45443</v>
      </c>
      <c r="B557" s="30">
        <v>102.59</v>
      </c>
      <c r="C557" s="31"/>
      <c r="D557" s="32">
        <v>88.503331502278641</v>
      </c>
      <c r="E557" s="31"/>
      <c r="F557" s="33">
        <v>91.253829040377539</v>
      </c>
      <c r="I557" s="5">
        <f t="shared" si="74"/>
        <v>94.382800000000003</v>
      </c>
      <c r="J557" s="5">
        <f t="shared" si="74"/>
        <v>92.003331502278641</v>
      </c>
      <c r="K557" s="5">
        <f t="shared" si="74"/>
        <v>93.380294737910788</v>
      </c>
      <c r="M557">
        <f t="shared" si="68"/>
        <v>1</v>
      </c>
      <c r="N557">
        <f t="shared" si="69"/>
        <v>0</v>
      </c>
      <c r="O557">
        <f t="shared" si="70"/>
        <v>0</v>
      </c>
      <c r="Q557">
        <f t="shared" si="71"/>
        <v>0</v>
      </c>
      <c r="R557">
        <f t="shared" si="72"/>
        <v>1</v>
      </c>
      <c r="S557">
        <f t="shared" si="73"/>
        <v>0</v>
      </c>
    </row>
    <row r="558" spans="1:19" x14ac:dyDescent="0.25">
      <c r="A558" s="41">
        <v>45450</v>
      </c>
      <c r="B558" s="30">
        <v>100.82</v>
      </c>
      <c r="C558" s="31"/>
      <c r="D558" s="32">
        <v>88.346666971842453</v>
      </c>
      <c r="E558" s="31"/>
      <c r="F558" s="33">
        <v>91.834716172208886</v>
      </c>
      <c r="I558" s="5">
        <f t="shared" si="74"/>
        <v>92.754400000000004</v>
      </c>
      <c r="J558" s="5">
        <f t="shared" si="74"/>
        <v>91.846666971842453</v>
      </c>
      <c r="K558" s="5">
        <f t="shared" si="74"/>
        <v>92.929788291807512</v>
      </c>
      <c r="M558">
        <f t="shared" si="68"/>
        <v>0</v>
      </c>
      <c r="N558">
        <f t="shared" si="69"/>
        <v>0</v>
      </c>
      <c r="O558">
        <f t="shared" si="70"/>
        <v>1</v>
      </c>
      <c r="Q558">
        <f t="shared" si="71"/>
        <v>0</v>
      </c>
      <c r="R558">
        <f t="shared" si="72"/>
        <v>1</v>
      </c>
      <c r="S558">
        <f t="shared" si="73"/>
        <v>0</v>
      </c>
    </row>
    <row r="559" spans="1:19" x14ac:dyDescent="0.25">
      <c r="A559" s="41">
        <v>45457</v>
      </c>
      <c r="B559" s="30">
        <v>100.29</v>
      </c>
      <c r="C559" s="31"/>
      <c r="D559" s="32">
        <v>87.872000122070318</v>
      </c>
      <c r="E559" s="31"/>
      <c r="F559" s="33">
        <v>91.292104871384893</v>
      </c>
      <c r="I559" s="5">
        <f t="shared" si="74"/>
        <v>92.266800000000003</v>
      </c>
      <c r="J559" s="5">
        <f t="shared" si="74"/>
        <v>91.372000122070318</v>
      </c>
      <c r="K559" s="5">
        <f t="shared" si="74"/>
        <v>92.430211504140075</v>
      </c>
      <c r="M559">
        <f t="shared" si="68"/>
        <v>0</v>
      </c>
      <c r="N559">
        <f t="shared" si="69"/>
        <v>0</v>
      </c>
      <c r="O559">
        <f t="shared" si="70"/>
        <v>1</v>
      </c>
      <c r="Q559">
        <f t="shared" si="71"/>
        <v>0</v>
      </c>
      <c r="R559">
        <f t="shared" si="72"/>
        <v>1</v>
      </c>
      <c r="S559">
        <f t="shared" si="73"/>
        <v>0</v>
      </c>
    </row>
    <row r="560" spans="1:19" x14ac:dyDescent="0.25">
      <c r="A560" s="41">
        <v>45464</v>
      </c>
      <c r="B560" s="30">
        <v>98.3</v>
      </c>
      <c r="C560" s="31"/>
      <c r="D560" s="32">
        <v>87.569999694824219</v>
      </c>
      <c r="E560" s="31"/>
      <c r="F560" s="33">
        <v>90.416165933501901</v>
      </c>
      <c r="I560" s="5">
        <f t="shared" si="74"/>
        <v>90.436000000000007</v>
      </c>
      <c r="J560" s="5">
        <f t="shared" si="74"/>
        <v>91.069999694824219</v>
      </c>
      <c r="K560" s="5">
        <f t="shared" si="74"/>
        <v>91.420949673239036</v>
      </c>
      <c r="M560">
        <f t="shared" si="68"/>
        <v>0</v>
      </c>
      <c r="N560">
        <f t="shared" si="69"/>
        <v>0</v>
      </c>
      <c r="O560">
        <f t="shared" si="70"/>
        <v>1</v>
      </c>
      <c r="Q560">
        <f t="shared" si="71"/>
        <v>1</v>
      </c>
      <c r="R560">
        <f t="shared" si="72"/>
        <v>0</v>
      </c>
      <c r="S560">
        <f t="shared" si="73"/>
        <v>0</v>
      </c>
    </row>
    <row r="561" spans="1:19" x14ac:dyDescent="0.25">
      <c r="A561" s="41">
        <v>45471</v>
      </c>
      <c r="B561" s="30">
        <v>96.29</v>
      </c>
      <c r="C561" s="31"/>
      <c r="D561" s="32">
        <v>88.889999389648438</v>
      </c>
      <c r="E561" s="31"/>
      <c r="F561" s="33">
        <v>89.633141194342144</v>
      </c>
      <c r="I561" s="5">
        <f t="shared" si="74"/>
        <v>88.586800000000011</v>
      </c>
      <c r="J561" s="5">
        <f t="shared" si="74"/>
        <v>92.389999389648438</v>
      </c>
      <c r="K561" s="5">
        <f t="shared" si="74"/>
        <v>91.000822144679603</v>
      </c>
      <c r="M561">
        <f t="shared" si="68"/>
        <v>0</v>
      </c>
      <c r="N561">
        <f t="shared" si="69"/>
        <v>1</v>
      </c>
      <c r="O561">
        <f t="shared" si="70"/>
        <v>0</v>
      </c>
      <c r="Q561">
        <f t="shared" si="71"/>
        <v>1</v>
      </c>
      <c r="R561">
        <f t="shared" si="72"/>
        <v>0</v>
      </c>
      <c r="S561">
        <f t="shared" si="73"/>
        <v>0</v>
      </c>
    </row>
    <row r="562" spans="1:19" x14ac:dyDescent="0.25">
      <c r="A562" s="41">
        <v>45478</v>
      </c>
      <c r="B562" s="30">
        <v>94.57</v>
      </c>
      <c r="C562" s="31"/>
      <c r="D562" s="32">
        <v>91.159999847412109</v>
      </c>
      <c r="E562" s="31"/>
      <c r="F562" s="33">
        <v>89.179207577729386</v>
      </c>
      <c r="I562" s="5">
        <f t="shared" si="74"/>
        <v>87.004400000000004</v>
      </c>
      <c r="J562" s="5">
        <f t="shared" si="74"/>
        <v>94.659999847412109</v>
      </c>
      <c r="K562" s="5">
        <f t="shared" si="74"/>
        <v>91.105302219913042</v>
      </c>
      <c r="M562">
        <f t="shared" si="68"/>
        <v>0</v>
      </c>
      <c r="N562">
        <f t="shared" si="69"/>
        <v>1</v>
      </c>
      <c r="O562">
        <f t="shared" si="70"/>
        <v>0</v>
      </c>
      <c r="Q562">
        <f t="shared" si="71"/>
        <v>1</v>
      </c>
      <c r="R562">
        <f t="shared" si="72"/>
        <v>0</v>
      </c>
      <c r="S562">
        <f t="shared" si="73"/>
        <v>0</v>
      </c>
    </row>
    <row r="563" spans="1:19" x14ac:dyDescent="0.25">
      <c r="A563" s="41">
        <v>45485</v>
      </c>
      <c r="B563" s="30">
        <v>95.85</v>
      </c>
      <c r="C563" s="31"/>
      <c r="D563" s="32">
        <v>87.146000671386716</v>
      </c>
      <c r="E563" s="31"/>
      <c r="F563" s="33">
        <v>88.511445197692026</v>
      </c>
      <c r="I563" s="5">
        <f t="shared" si="74"/>
        <v>88.182000000000002</v>
      </c>
      <c r="J563" s="5">
        <f t="shared" si="74"/>
        <v>90.646000671386716</v>
      </c>
      <c r="K563" s="5">
        <f t="shared" si="74"/>
        <v>89.912233794292959</v>
      </c>
      <c r="M563">
        <f t="shared" si="68"/>
        <v>0</v>
      </c>
      <c r="N563">
        <f t="shared" si="69"/>
        <v>1</v>
      </c>
      <c r="O563">
        <f t="shared" si="70"/>
        <v>0</v>
      </c>
      <c r="Q563">
        <f t="shared" si="71"/>
        <v>1</v>
      </c>
      <c r="R563">
        <f t="shared" si="72"/>
        <v>0</v>
      </c>
      <c r="S563">
        <f t="shared" si="73"/>
        <v>0</v>
      </c>
    </row>
    <row r="564" spans="1:19" x14ac:dyDescent="0.25">
      <c r="A564" s="41">
        <v>45492</v>
      </c>
      <c r="B564" s="30">
        <v>100.18</v>
      </c>
      <c r="C564" s="31"/>
      <c r="D564" s="32">
        <v>85.092001342773443</v>
      </c>
      <c r="E564" s="31"/>
      <c r="F564" s="33">
        <v>89.24113208623848</v>
      </c>
      <c r="I564" s="5">
        <f t="shared" si="74"/>
        <v>92.165600000000012</v>
      </c>
      <c r="J564" s="5">
        <f t="shared" si="74"/>
        <v>88.592001342773443</v>
      </c>
      <c r="K564" s="5">
        <f t="shared" si="74"/>
        <v>90.806500095842239</v>
      </c>
      <c r="M564">
        <f t="shared" si="68"/>
        <v>1</v>
      </c>
      <c r="N564">
        <f t="shared" si="69"/>
        <v>0</v>
      </c>
      <c r="O564">
        <f t="shared" si="70"/>
        <v>0</v>
      </c>
      <c r="Q564">
        <f t="shared" si="71"/>
        <v>0</v>
      </c>
      <c r="R564">
        <f t="shared" si="72"/>
        <v>1</v>
      </c>
      <c r="S564">
        <f t="shared" si="73"/>
        <v>0</v>
      </c>
    </row>
    <row r="565" spans="1:19" x14ac:dyDescent="0.25">
      <c r="A565" s="41">
        <v>45499</v>
      </c>
      <c r="B565" s="30">
        <v>104.78</v>
      </c>
      <c r="C565" s="31"/>
      <c r="D565" s="32">
        <v>84.834999084472656</v>
      </c>
      <c r="E565" s="31"/>
      <c r="F565" s="33">
        <v>91.27708116500844</v>
      </c>
      <c r="I565" s="5">
        <f t="shared" si="74"/>
        <v>96.397600000000011</v>
      </c>
      <c r="J565" s="5">
        <f t="shared" si="74"/>
        <v>88.334999084472656</v>
      </c>
      <c r="K565" s="5">
        <f t="shared" si="74"/>
        <v>92.808534029067971</v>
      </c>
      <c r="M565">
        <f t="shared" si="68"/>
        <v>1</v>
      </c>
      <c r="N565">
        <f t="shared" si="69"/>
        <v>0</v>
      </c>
      <c r="O565">
        <f t="shared" si="70"/>
        <v>0</v>
      </c>
      <c r="Q565">
        <f t="shared" si="71"/>
        <v>0</v>
      </c>
      <c r="R565">
        <f t="shared" si="72"/>
        <v>1</v>
      </c>
      <c r="S565">
        <f t="shared" si="73"/>
        <v>0</v>
      </c>
    </row>
    <row r="566" spans="1:19" x14ac:dyDescent="0.25">
      <c r="A566" s="41">
        <v>45506</v>
      </c>
      <c r="B566" s="30">
        <v>105.49</v>
      </c>
      <c r="C566" s="31"/>
      <c r="D566" s="32">
        <v>85.447500228881836</v>
      </c>
      <c r="E566" s="31"/>
      <c r="F566" s="33">
        <v>93.287028169705906</v>
      </c>
      <c r="I566" s="5">
        <f t="shared" si="74"/>
        <v>97.050799999999995</v>
      </c>
      <c r="J566" s="5">
        <f t="shared" si="74"/>
        <v>88.947500228881836</v>
      </c>
      <c r="K566" s="5">
        <f t="shared" si="74"/>
        <v>93.854513531020402</v>
      </c>
      <c r="M566">
        <f t="shared" si="68"/>
        <v>1</v>
      </c>
      <c r="N566">
        <f t="shared" si="69"/>
        <v>0</v>
      </c>
      <c r="O566">
        <f t="shared" si="70"/>
        <v>0</v>
      </c>
      <c r="Q566">
        <f t="shared" si="71"/>
        <v>0</v>
      </c>
      <c r="R566">
        <f t="shared" si="72"/>
        <v>1</v>
      </c>
      <c r="S566">
        <f t="shared" si="73"/>
        <v>0</v>
      </c>
    </row>
    <row r="567" spans="1:19" x14ac:dyDescent="0.25">
      <c r="A567" s="41">
        <v>45513</v>
      </c>
      <c r="B567" s="30">
        <v>100.49</v>
      </c>
      <c r="C567" s="31"/>
      <c r="D567" s="32">
        <v>85.060000610351565</v>
      </c>
      <c r="E567" s="31"/>
      <c r="F567" s="33">
        <v>92.410529960330294</v>
      </c>
      <c r="I567" s="5">
        <f t="shared" si="74"/>
        <v>92.450800000000001</v>
      </c>
      <c r="J567" s="5">
        <f t="shared" si="74"/>
        <v>88.560000610351565</v>
      </c>
      <c r="K567" s="5">
        <f t="shared" si="74"/>
        <v>91.845939201722132</v>
      </c>
      <c r="M567">
        <f t="shared" si="68"/>
        <v>1</v>
      </c>
      <c r="N567">
        <f t="shared" si="69"/>
        <v>0</v>
      </c>
      <c r="O567">
        <f t="shared" si="70"/>
        <v>0</v>
      </c>
      <c r="Q567">
        <f t="shared" si="71"/>
        <v>0</v>
      </c>
      <c r="R567">
        <f t="shared" si="72"/>
        <v>1</v>
      </c>
      <c r="S567">
        <f t="shared" si="73"/>
        <v>0</v>
      </c>
    </row>
    <row r="568" spans="1:19" x14ac:dyDescent="0.25">
      <c r="A568" s="41">
        <v>45520</v>
      </c>
      <c r="B568" s="30">
        <v>99.69</v>
      </c>
      <c r="C568" s="31"/>
      <c r="D568" s="32">
        <v>83.787500381469727</v>
      </c>
      <c r="E568" s="31"/>
      <c r="F568" s="33">
        <v>90.151581113100974</v>
      </c>
      <c r="I568" s="5">
        <f t="shared" si="74"/>
        <v>91.714799999999997</v>
      </c>
      <c r="J568" s="5">
        <f t="shared" si="74"/>
        <v>87.287500381469727</v>
      </c>
      <c r="K568" s="5">
        <f t="shared" si="74"/>
        <v>90.465279467444702</v>
      </c>
      <c r="M568">
        <f t="shared" si="68"/>
        <v>1</v>
      </c>
      <c r="N568">
        <f t="shared" si="69"/>
        <v>0</v>
      </c>
      <c r="O568">
        <f t="shared" si="70"/>
        <v>0</v>
      </c>
      <c r="Q568">
        <f t="shared" si="71"/>
        <v>0</v>
      </c>
      <c r="R568">
        <f t="shared" si="72"/>
        <v>1</v>
      </c>
      <c r="S568">
        <f t="shared" si="73"/>
        <v>0</v>
      </c>
    </row>
    <row r="569" spans="1:19" x14ac:dyDescent="0.25">
      <c r="A569" s="41">
        <v>45527</v>
      </c>
      <c r="B569" s="30">
        <v>96.93</v>
      </c>
      <c r="C569" s="31"/>
      <c r="D569" s="32">
        <v>82.3125</v>
      </c>
      <c r="E569" s="31"/>
      <c r="F569" s="33">
        <v>88.765731275953925</v>
      </c>
      <c r="I569" s="5">
        <f t="shared" si="74"/>
        <v>89.175600000000017</v>
      </c>
      <c r="J569" s="5">
        <f t="shared" si="74"/>
        <v>85.8125</v>
      </c>
      <c r="K569" s="5">
        <f t="shared" si="74"/>
        <v>88.644554382786183</v>
      </c>
      <c r="M569">
        <f t="shared" si="68"/>
        <v>1</v>
      </c>
      <c r="N569">
        <f t="shared" si="69"/>
        <v>0</v>
      </c>
      <c r="O569">
        <f t="shared" si="70"/>
        <v>0</v>
      </c>
      <c r="Q569">
        <f t="shared" si="71"/>
        <v>0</v>
      </c>
      <c r="R569">
        <f t="shared" si="72"/>
        <v>1</v>
      </c>
      <c r="S569">
        <f t="shared" si="73"/>
        <v>0</v>
      </c>
    </row>
    <row r="570" spans="1:19" x14ac:dyDescent="0.25">
      <c r="A570" s="41">
        <v>45534</v>
      </c>
      <c r="B570" s="30">
        <v>95.89</v>
      </c>
      <c r="C570" s="31"/>
      <c r="D570" s="32">
        <v>78.104002380371099</v>
      </c>
      <c r="E570" s="31"/>
      <c r="F570" s="33">
        <v>86.987317574883519</v>
      </c>
      <c r="I570" s="5">
        <f t="shared" si="74"/>
        <v>88.218800000000002</v>
      </c>
      <c r="J570" s="5">
        <f t="shared" si="74"/>
        <v>81.604002380371099</v>
      </c>
      <c r="K570" s="5">
        <f t="shared" si="74"/>
        <v>86.303176105594943</v>
      </c>
      <c r="M570">
        <f t="shared" si="68"/>
        <v>1</v>
      </c>
      <c r="N570">
        <f t="shared" si="69"/>
        <v>0</v>
      </c>
      <c r="O570">
        <f t="shared" si="70"/>
        <v>0</v>
      </c>
      <c r="Q570">
        <f t="shared" si="71"/>
        <v>0</v>
      </c>
      <c r="R570">
        <f t="shared" si="72"/>
        <v>1</v>
      </c>
      <c r="S570">
        <f t="shared" si="73"/>
        <v>0</v>
      </c>
    </row>
    <row r="571" spans="1:19" x14ac:dyDescent="0.25">
      <c r="A571" s="41">
        <v>45541</v>
      </c>
      <c r="B571" s="30">
        <v>96.27</v>
      </c>
      <c r="C571" s="31"/>
      <c r="D571" s="32">
        <v>78.100000381469727</v>
      </c>
      <c r="E571" s="31"/>
      <c r="F571" s="33">
        <v>86.172054956497746</v>
      </c>
      <c r="I571" s="5">
        <f t="shared" si="74"/>
        <v>88.568399999999997</v>
      </c>
      <c r="J571" s="5">
        <f t="shared" si="74"/>
        <v>81.600000381469727</v>
      </c>
      <c r="K571" s="5">
        <f t="shared" si="74"/>
        <v>86.179556620463728</v>
      </c>
      <c r="M571">
        <f t="shared" si="68"/>
        <v>1</v>
      </c>
      <c r="N571">
        <f t="shared" si="69"/>
        <v>0</v>
      </c>
      <c r="O571">
        <f t="shared" si="70"/>
        <v>0</v>
      </c>
      <c r="Q571">
        <f t="shared" si="71"/>
        <v>0</v>
      </c>
      <c r="R571">
        <f t="shared" si="72"/>
        <v>1</v>
      </c>
      <c r="S571">
        <f t="shared" si="73"/>
        <v>0</v>
      </c>
    </row>
    <row r="572" spans="1:19" x14ac:dyDescent="0.25">
      <c r="A572" s="41">
        <v>45548</v>
      </c>
      <c r="B572" s="30">
        <v>94.3</v>
      </c>
      <c r="C572" s="31"/>
      <c r="D572" s="32">
        <v>77.144000244140628</v>
      </c>
      <c r="E572" s="31"/>
      <c r="F572" s="33">
        <v>85.124652722665203</v>
      </c>
      <c r="I572" s="5">
        <f t="shared" si="74"/>
        <v>86.756</v>
      </c>
      <c r="J572" s="5">
        <f t="shared" si="74"/>
        <v>80.644000244140628</v>
      </c>
      <c r="K572" s="5">
        <f t="shared" si="74"/>
        <v>84.896395902248784</v>
      </c>
      <c r="M572">
        <f t="shared" si="68"/>
        <v>1</v>
      </c>
      <c r="N572">
        <f t="shared" si="69"/>
        <v>0</v>
      </c>
      <c r="O572">
        <f t="shared" si="70"/>
        <v>0</v>
      </c>
      <c r="Q572">
        <f t="shared" si="71"/>
        <v>0</v>
      </c>
      <c r="R572">
        <f t="shared" si="72"/>
        <v>1</v>
      </c>
      <c r="S572">
        <f t="shared" si="73"/>
        <v>0</v>
      </c>
    </row>
    <row r="573" spans="1:19" x14ac:dyDescent="0.25">
      <c r="A573" s="41">
        <v>45555</v>
      </c>
      <c r="B573" s="30">
        <v>94.52</v>
      </c>
      <c r="C573" s="31"/>
      <c r="D573" s="32">
        <v>76.717498779296875</v>
      </c>
      <c r="E573" s="31"/>
      <c r="F573" s="33">
        <v>84.29281189875735</v>
      </c>
      <c r="I573" s="5">
        <f t="shared" si="74"/>
        <v>86.958399999999997</v>
      </c>
      <c r="J573" s="5">
        <f t="shared" si="74"/>
        <v>80.217498779296875</v>
      </c>
      <c r="K573" s="5">
        <f t="shared" si="74"/>
        <v>84.568408142381116</v>
      </c>
      <c r="M573">
        <f t="shared" si="68"/>
        <v>1</v>
      </c>
      <c r="N573">
        <f t="shared" si="69"/>
        <v>0</v>
      </c>
      <c r="O573">
        <f t="shared" si="70"/>
        <v>0</v>
      </c>
      <c r="Q573">
        <f t="shared" si="71"/>
        <v>0</v>
      </c>
      <c r="R573">
        <f t="shared" si="72"/>
        <v>1</v>
      </c>
      <c r="S573">
        <f t="shared" si="73"/>
        <v>0</v>
      </c>
    </row>
    <row r="574" spans="1:19" x14ac:dyDescent="0.25">
      <c r="A574" s="41">
        <v>45562</v>
      </c>
      <c r="B574" s="30">
        <v>94.52</v>
      </c>
      <c r="C574" s="31"/>
      <c r="D574" s="32">
        <v>76.45</v>
      </c>
      <c r="E574" s="31"/>
      <c r="F574" s="33">
        <v>84.074532187922699</v>
      </c>
      <c r="I574" s="5">
        <f t="shared" si="74"/>
        <v>86.958399999999997</v>
      </c>
      <c r="J574" s="5">
        <f t="shared" si="74"/>
        <v>79.95</v>
      </c>
      <c r="K574" s="5">
        <f t="shared" si="74"/>
        <v>84.409299656376803</v>
      </c>
      <c r="M574">
        <f t="shared" si="68"/>
        <v>1</v>
      </c>
      <c r="N574">
        <f t="shared" si="69"/>
        <v>0</v>
      </c>
      <c r="O574">
        <f t="shared" si="70"/>
        <v>0</v>
      </c>
      <c r="Q574">
        <f t="shared" si="71"/>
        <v>0</v>
      </c>
      <c r="R574">
        <f t="shared" si="72"/>
        <v>1</v>
      </c>
      <c r="S574">
        <f t="shared" si="73"/>
        <v>0</v>
      </c>
    </row>
    <row r="575" spans="1:19" x14ac:dyDescent="0.25">
      <c r="A575" s="41">
        <v>45569</v>
      </c>
      <c r="B575" s="30">
        <v>95.26</v>
      </c>
      <c r="C575" s="31"/>
      <c r="D575" s="32">
        <v>77.150001525878906</v>
      </c>
      <c r="E575" s="31"/>
      <c r="F575" s="33">
        <v>84.51223737810173</v>
      </c>
      <c r="I575" s="5">
        <f t="shared" si="74"/>
        <v>87.639200000000002</v>
      </c>
      <c r="J575" s="5">
        <f t="shared" si="74"/>
        <v>80.650001525878906</v>
      </c>
      <c r="K575" s="5">
        <f t="shared" si="74"/>
        <v>85.023891747488136</v>
      </c>
      <c r="M575">
        <f t="shared" si="68"/>
        <v>1</v>
      </c>
      <c r="N575">
        <f t="shared" si="69"/>
        <v>0</v>
      </c>
      <c r="O575">
        <f t="shared" si="70"/>
        <v>0</v>
      </c>
      <c r="Q575">
        <f t="shared" si="71"/>
        <v>0</v>
      </c>
      <c r="R575">
        <f t="shared" si="72"/>
        <v>1</v>
      </c>
      <c r="S575">
        <f t="shared" si="73"/>
        <v>0</v>
      </c>
    </row>
    <row r="576" spans="1:19" x14ac:dyDescent="0.25">
      <c r="A576" s="41">
        <v>45576</v>
      </c>
      <c r="B576" s="30">
        <v>95.08</v>
      </c>
      <c r="C576" s="31"/>
      <c r="D576" s="32">
        <v>75.674999237060547</v>
      </c>
      <c r="E576" s="31"/>
      <c r="F576" s="33">
        <v>84.321450461022295</v>
      </c>
      <c r="I576" s="5">
        <f t="shared" si="74"/>
        <v>87.473600000000005</v>
      </c>
      <c r="J576" s="5">
        <f t="shared" si="74"/>
        <v>79.174999237060547</v>
      </c>
      <c r="K576" s="5">
        <f t="shared" si="74"/>
        <v>84.392444871277874</v>
      </c>
      <c r="M576">
        <f t="shared" si="68"/>
        <v>1</v>
      </c>
      <c r="N576">
        <f t="shared" si="69"/>
        <v>0</v>
      </c>
      <c r="O576">
        <f t="shared" si="70"/>
        <v>0</v>
      </c>
      <c r="Q576">
        <f t="shared" si="71"/>
        <v>0</v>
      </c>
      <c r="R576">
        <f t="shared" si="72"/>
        <v>1</v>
      </c>
      <c r="S576">
        <f t="shared" si="73"/>
        <v>0</v>
      </c>
    </row>
    <row r="577" spans="1:19" x14ac:dyDescent="0.25">
      <c r="A577" s="41">
        <v>45583</v>
      </c>
      <c r="B577" s="30">
        <v>95.44</v>
      </c>
      <c r="C577" s="31"/>
      <c r="D577" s="32">
        <v>75.157499313354492</v>
      </c>
      <c r="E577" s="31"/>
      <c r="F577" s="33">
        <v>83.99098861177383</v>
      </c>
      <c r="I577" s="5">
        <f t="shared" si="74"/>
        <v>87.8048</v>
      </c>
      <c r="J577" s="5">
        <f t="shared" si="74"/>
        <v>78.657499313354492</v>
      </c>
      <c r="K577" s="5">
        <f t="shared" si="74"/>
        <v>84.22810134320622</v>
      </c>
      <c r="M577">
        <f t="shared" si="68"/>
        <v>1</v>
      </c>
      <c r="N577">
        <f t="shared" si="69"/>
        <v>0</v>
      </c>
      <c r="O577">
        <f t="shared" si="70"/>
        <v>0</v>
      </c>
      <c r="Q577">
        <f t="shared" si="71"/>
        <v>0</v>
      </c>
      <c r="R577">
        <f t="shared" si="72"/>
        <v>1</v>
      </c>
      <c r="S577">
        <f t="shared" si="73"/>
        <v>0</v>
      </c>
    </row>
    <row r="578" spans="1:19" x14ac:dyDescent="0.25">
      <c r="A578" s="41">
        <v>45590</v>
      </c>
      <c r="B578" s="30">
        <v>98.16</v>
      </c>
      <c r="C578" s="31"/>
      <c r="D578" s="32">
        <v>76.63800048828125</v>
      </c>
      <c r="E578" s="31"/>
      <c r="F578" s="33">
        <v>85.035166541771474</v>
      </c>
      <c r="I578" s="5">
        <f t="shared" si="74"/>
        <v>90.307199999999995</v>
      </c>
      <c r="J578" s="5">
        <f t="shared" si="74"/>
        <v>80.13800048828125</v>
      </c>
      <c r="K578" s="5">
        <f t="shared" si="74"/>
        <v>85.935370133429871</v>
      </c>
      <c r="M578">
        <f t="shared" si="68"/>
        <v>1</v>
      </c>
      <c r="N578">
        <f t="shared" si="69"/>
        <v>0</v>
      </c>
      <c r="O578">
        <f t="shared" si="70"/>
        <v>0</v>
      </c>
      <c r="Q578">
        <f t="shared" si="71"/>
        <v>0</v>
      </c>
      <c r="R578">
        <f t="shared" si="72"/>
        <v>1</v>
      </c>
      <c r="S578">
        <f t="shared" si="73"/>
        <v>0</v>
      </c>
    </row>
    <row r="579" spans="1:19" x14ac:dyDescent="0.25">
      <c r="A579" s="41">
        <v>45597</v>
      </c>
      <c r="B579" s="30">
        <v>102.35</v>
      </c>
      <c r="C579" s="31"/>
      <c r="D579" s="32">
        <v>82.426000976562506</v>
      </c>
      <c r="E579" s="31"/>
      <c r="F579" s="33">
        <v>87.678063236289006</v>
      </c>
      <c r="I579" s="5">
        <f t="shared" si="74"/>
        <v>94.161999999999992</v>
      </c>
      <c r="J579" s="5">
        <f t="shared" si="74"/>
        <v>85.926000976562506</v>
      </c>
      <c r="K579" s="5">
        <f t="shared" si="74"/>
        <v>90.103219312683564</v>
      </c>
      <c r="M579">
        <f t="shared" si="68"/>
        <v>1</v>
      </c>
      <c r="N579">
        <f t="shared" si="69"/>
        <v>0</v>
      </c>
      <c r="O579">
        <f t="shared" si="70"/>
        <v>0</v>
      </c>
      <c r="Q579">
        <f t="shared" si="71"/>
        <v>0</v>
      </c>
      <c r="R579">
        <f t="shared" si="72"/>
        <v>1</v>
      </c>
      <c r="S579">
        <f t="shared" si="73"/>
        <v>0</v>
      </c>
    </row>
    <row r="580" spans="1:19" x14ac:dyDescent="0.25">
      <c r="A580" s="41">
        <v>45604</v>
      </c>
      <c r="B580" s="30">
        <v>101.59</v>
      </c>
      <c r="C580" s="31"/>
      <c r="D580" s="32">
        <v>83.903333028157547</v>
      </c>
      <c r="E580" s="31"/>
      <c r="F580" s="33">
        <v>90.217314089236424</v>
      </c>
      <c r="I580" s="5">
        <f t="shared" si="74"/>
        <v>93.462800000000001</v>
      </c>
      <c r="J580" s="5">
        <f t="shared" si="74"/>
        <v>87.403333028157547</v>
      </c>
      <c r="K580" s="5">
        <f t="shared" si="74"/>
        <v>91.137340786626069</v>
      </c>
      <c r="M580">
        <f t="shared" si="68"/>
        <v>1</v>
      </c>
      <c r="N580">
        <f t="shared" si="69"/>
        <v>0</v>
      </c>
      <c r="O580">
        <f t="shared" si="70"/>
        <v>0</v>
      </c>
      <c r="Q580">
        <f t="shared" si="71"/>
        <v>0</v>
      </c>
      <c r="R580">
        <f t="shared" si="72"/>
        <v>1</v>
      </c>
      <c r="S580">
        <f t="shared" si="73"/>
        <v>0</v>
      </c>
    </row>
    <row r="581" spans="1:19" x14ac:dyDescent="0.25">
      <c r="A581" s="41">
        <v>45611</v>
      </c>
      <c r="B581" s="30">
        <v>97.52</v>
      </c>
      <c r="C581" s="31"/>
      <c r="D581" s="32">
        <v>86.191998291015622</v>
      </c>
      <c r="E581" s="31"/>
      <c r="F581" s="33">
        <v>89.471356937536413</v>
      </c>
      <c r="I581" s="5">
        <f t="shared" si="74"/>
        <v>89.718400000000003</v>
      </c>
      <c r="J581" s="5">
        <f t="shared" si="74"/>
        <v>89.691998291015622</v>
      </c>
      <c r="K581" s="5">
        <f t="shared" si="74"/>
        <v>90.404046483116389</v>
      </c>
      <c r="M581">
        <f t="shared" si="68"/>
        <v>0</v>
      </c>
      <c r="N581">
        <f t="shared" si="69"/>
        <v>0</v>
      </c>
      <c r="O581">
        <f t="shared" si="70"/>
        <v>1</v>
      </c>
      <c r="Q581">
        <f t="shared" si="71"/>
        <v>0</v>
      </c>
      <c r="R581">
        <f t="shared" si="72"/>
        <v>1</v>
      </c>
      <c r="S581">
        <f t="shared" si="73"/>
        <v>0</v>
      </c>
    </row>
    <row r="582" spans="1:19" x14ac:dyDescent="0.25">
      <c r="A582" s="41">
        <v>45618</v>
      </c>
      <c r="B582" s="30">
        <v>94.24</v>
      </c>
      <c r="C582" s="31"/>
      <c r="D582" s="32">
        <v>83.360000610351563</v>
      </c>
      <c r="E582" s="31"/>
      <c r="F582" s="33">
        <v>87.36513347498142</v>
      </c>
      <c r="I582" s="5">
        <f t="shared" si="74"/>
        <v>86.700800000000001</v>
      </c>
      <c r="J582" s="5">
        <f t="shared" si="74"/>
        <v>86.860000610351563</v>
      </c>
      <c r="K582" s="5">
        <f t="shared" si="74"/>
        <v>87.724820256117468</v>
      </c>
      <c r="M582">
        <f t="shared" si="68"/>
        <v>0</v>
      </c>
      <c r="N582">
        <f t="shared" si="69"/>
        <v>0</v>
      </c>
      <c r="O582">
        <f t="shared" si="70"/>
        <v>1</v>
      </c>
      <c r="Q582">
        <f t="shared" si="71"/>
        <v>1</v>
      </c>
      <c r="R582">
        <f t="shared" si="72"/>
        <v>0</v>
      </c>
      <c r="S582">
        <f t="shared" si="73"/>
        <v>0</v>
      </c>
    </row>
    <row r="583" spans="1:19" x14ac:dyDescent="0.25">
      <c r="A583" s="41">
        <v>45625</v>
      </c>
      <c r="B583" s="30">
        <v>90.93</v>
      </c>
      <c r="C583" s="31"/>
      <c r="D583" s="32">
        <v>87.333333333333329</v>
      </c>
      <c r="E583" s="31"/>
      <c r="F583" s="33">
        <v>85.242135604784679</v>
      </c>
      <c r="I583" s="5">
        <f t="shared" si="74"/>
        <v>83.655600000000007</v>
      </c>
      <c r="J583" s="5">
        <f t="shared" si="74"/>
        <v>90.833333333333329</v>
      </c>
      <c r="K583" s="5">
        <f t="shared" si="74"/>
        <v>87.412767348102065</v>
      </c>
      <c r="M583">
        <f t="shared" si="68"/>
        <v>0</v>
      </c>
      <c r="N583">
        <f t="shared" si="69"/>
        <v>1</v>
      </c>
      <c r="O583">
        <f t="shared" si="70"/>
        <v>0</v>
      </c>
      <c r="Q583">
        <f t="shared" si="71"/>
        <v>1</v>
      </c>
      <c r="R583">
        <f t="shared" si="72"/>
        <v>0</v>
      </c>
      <c r="S583">
        <f t="shared" si="73"/>
        <v>0</v>
      </c>
    </row>
    <row r="584" spans="1:19" x14ac:dyDescent="0.25">
      <c r="A584" s="41">
        <v>45632</v>
      </c>
      <c r="B584" s="30">
        <v>90.33</v>
      </c>
      <c r="C584" s="31"/>
      <c r="D584" s="32">
        <v>86.875</v>
      </c>
      <c r="E584" s="31"/>
      <c r="F584" s="33">
        <v>83.84945077769548</v>
      </c>
      <c r="I584" s="5">
        <f t="shared" si="74"/>
        <v>83.1036</v>
      </c>
      <c r="J584" s="5">
        <f t="shared" si="74"/>
        <v>90.375</v>
      </c>
      <c r="K584" s="5">
        <f t="shared" si="74"/>
        <v>86.641345233308641</v>
      </c>
      <c r="M584">
        <f t="shared" si="68"/>
        <v>0</v>
      </c>
      <c r="N584">
        <f t="shared" si="69"/>
        <v>1</v>
      </c>
      <c r="O584">
        <f t="shared" si="70"/>
        <v>0</v>
      </c>
      <c r="Q584">
        <f t="shared" si="71"/>
        <v>1</v>
      </c>
      <c r="R584">
        <f t="shared" si="72"/>
        <v>0</v>
      </c>
      <c r="S584">
        <f t="shared" si="73"/>
        <v>0</v>
      </c>
    </row>
    <row r="585" spans="1:19" x14ac:dyDescent="0.25">
      <c r="A585" s="41">
        <v>45639</v>
      </c>
      <c r="B585" s="30">
        <v>93.31</v>
      </c>
      <c r="C585" s="31"/>
      <c r="D585" s="32">
        <v>80.71999816894531</v>
      </c>
      <c r="E585" s="31"/>
      <c r="F585" s="33">
        <v>83.719363670837581</v>
      </c>
      <c r="I585" s="5">
        <f t="shared" si="74"/>
        <v>85.845200000000006</v>
      </c>
      <c r="J585" s="5">
        <f t="shared" si="74"/>
        <v>84.21999816894531</v>
      </c>
      <c r="K585" s="5">
        <f t="shared" si="74"/>
        <v>85.407628460382128</v>
      </c>
      <c r="M585">
        <f t="shared" si="68"/>
        <v>1</v>
      </c>
      <c r="N585">
        <f t="shared" si="69"/>
        <v>0</v>
      </c>
      <c r="O585">
        <f t="shared" si="70"/>
        <v>0</v>
      </c>
      <c r="Q585">
        <f t="shared" si="71"/>
        <v>0</v>
      </c>
      <c r="R585">
        <f t="shared" si="72"/>
        <v>1</v>
      </c>
      <c r="S585">
        <f t="shared" si="73"/>
        <v>0</v>
      </c>
    </row>
    <row r="586" spans="1:19" x14ac:dyDescent="0.25">
      <c r="A586" s="41">
        <v>45646</v>
      </c>
      <c r="B586" s="30">
        <v>95.96</v>
      </c>
      <c r="C586" s="31"/>
      <c r="D586" s="32">
        <v>78.659999847412109</v>
      </c>
      <c r="E586" s="31"/>
      <c r="F586" s="33">
        <v>84.27520119366902</v>
      </c>
      <c r="I586" s="5">
        <f t="shared" si="74"/>
        <v>88.283199999999994</v>
      </c>
      <c r="J586" s="5">
        <f t="shared" si="74"/>
        <v>82.159999847412109</v>
      </c>
      <c r="K586" s="5">
        <f t="shared" si="74"/>
        <v>85.706680304694942</v>
      </c>
      <c r="M586">
        <f t="shared" si="68"/>
        <v>1</v>
      </c>
      <c r="N586">
        <f t="shared" si="69"/>
        <v>0</v>
      </c>
      <c r="O586">
        <f t="shared" si="70"/>
        <v>0</v>
      </c>
      <c r="Q586">
        <f t="shared" si="71"/>
        <v>0</v>
      </c>
      <c r="R586">
        <f t="shared" si="72"/>
        <v>1</v>
      </c>
      <c r="S586">
        <f t="shared" si="73"/>
        <v>0</v>
      </c>
    </row>
    <row r="587" spans="1:19" x14ac:dyDescent="0.25">
      <c r="A587" s="41">
        <v>45653</v>
      </c>
      <c r="B587" s="30">
        <v>95.13</v>
      </c>
      <c r="C587" s="31"/>
      <c r="D587" s="32">
        <v>78.819999694824219</v>
      </c>
      <c r="E587" s="31"/>
      <c r="F587" s="33">
        <v>84.764679472638747</v>
      </c>
      <c r="I587" s="5">
        <f t="shared" si="74"/>
        <v>87.519599999999997</v>
      </c>
      <c r="J587" s="5">
        <f t="shared" si="74"/>
        <v>82.319999694824219</v>
      </c>
      <c r="K587" s="5">
        <f t="shared" si="74"/>
        <v>85.642263734980091</v>
      </c>
      <c r="M587">
        <f t="shared" si="68"/>
        <v>1</v>
      </c>
      <c r="N587">
        <f t="shared" si="69"/>
        <v>0</v>
      </c>
      <c r="O587">
        <f t="shared" si="70"/>
        <v>0</v>
      </c>
      <c r="Q587">
        <f>IF(MIN($I587:$K587)=I587,1,0)</f>
        <v>0</v>
      </c>
      <c r="R587">
        <f t="shared" si="72"/>
        <v>1</v>
      </c>
      <c r="S587">
        <f t="shared" si="73"/>
        <v>0</v>
      </c>
    </row>
    <row r="588" spans="1:19" x14ac:dyDescent="0.25">
      <c r="A588" s="1"/>
      <c r="B588" s="2"/>
    </row>
    <row r="589" spans="1:19" s="25" customFormat="1" x14ac:dyDescent="0.25">
      <c r="A589" s="23" t="s">
        <v>45</v>
      </c>
      <c r="B589" s="24"/>
    </row>
    <row r="590" spans="1:19" x14ac:dyDescent="0.25">
      <c r="A590" s="26" t="s">
        <v>3</v>
      </c>
      <c r="B590" s="30">
        <f>AVERAGE(B327:B587)</f>
        <v>94.050114942528737</v>
      </c>
      <c r="C590" s="31"/>
      <c r="D590" s="30">
        <f>AVERAGE(D327:D587)</f>
        <v>78.579201189988723</v>
      </c>
      <c r="E590" s="31"/>
      <c r="F590" s="30">
        <f>AVERAGE(F327:F587)</f>
        <v>83.529555747685507</v>
      </c>
      <c r="H590" s="26" t="s">
        <v>3</v>
      </c>
      <c r="I590" s="30">
        <f>AVERAGE(I327:I587)</f>
        <v>86.526105747126465</v>
      </c>
      <c r="J590" s="30">
        <f>AVERAGE(J327:J587)</f>
        <v>82.079201189988694</v>
      </c>
      <c r="K590" s="30">
        <f>AVERAGE(K327:K587)</f>
        <v>84.839724152295972</v>
      </c>
      <c r="M590" s="30">
        <f>AVERAGE(M327:M587)</f>
        <v>0.55555555555555558</v>
      </c>
      <c r="N590" s="30">
        <f>AVERAGE(N327:N587)</f>
        <v>0.37547892720306514</v>
      </c>
      <c r="O590" s="30">
        <f>AVERAGE(O327:O587)</f>
        <v>6.8965517241379309E-2</v>
      </c>
      <c r="Q590" s="30">
        <f>AVERAGE(Q327:Q587)</f>
        <v>0.39846743295019155</v>
      </c>
      <c r="R590" s="30">
        <f>AVERAGE(R327:R587)</f>
        <v>0.5977011494252874</v>
      </c>
      <c r="S590" s="30">
        <f>AVERAGE(S327:S587)</f>
        <v>3.8314176245210726E-3</v>
      </c>
    </row>
    <row r="591" spans="1:19" x14ac:dyDescent="0.25">
      <c r="A591" s="26" t="s">
        <v>4</v>
      </c>
      <c r="B591" s="30">
        <f>MIN(B327:B587)</f>
        <v>53.55</v>
      </c>
      <c r="C591" s="31"/>
      <c r="D591" s="30">
        <f>MIN(D327:D587)</f>
        <v>28.586000000000002</v>
      </c>
      <c r="E591" s="31"/>
      <c r="F591" s="30">
        <f>MIN(F327:F587)</f>
        <v>44.545513943139973</v>
      </c>
      <c r="H591" s="26" t="s">
        <v>4</v>
      </c>
      <c r="I591" s="30">
        <f>MIN(I327:I587)</f>
        <v>49.265999999999998</v>
      </c>
      <c r="J591" s="30">
        <f>MIN(J327:J587)</f>
        <v>32.085999999999999</v>
      </c>
      <c r="K591" s="30">
        <f>MIN(K327:K587)</f>
        <v>44.861674182941989</v>
      </c>
    </row>
    <row r="592" spans="1:19" x14ac:dyDescent="0.25">
      <c r="A592" s="26" t="s">
        <v>5</v>
      </c>
      <c r="B592" s="30">
        <f>MAX(B327:B587)</f>
        <v>134.13</v>
      </c>
      <c r="C592" s="31"/>
      <c r="D592" s="30">
        <f>MAX(D327:D587)</f>
        <v>132.82000122070312</v>
      </c>
      <c r="E592" s="31"/>
      <c r="F592" s="30">
        <f>MAX(F327:F587)</f>
        <v>121.92001883729006</v>
      </c>
      <c r="H592" s="26" t="s">
        <v>5</v>
      </c>
      <c r="I592" s="30">
        <f>MAX(I327:I587)</f>
        <v>123.39960000000001</v>
      </c>
      <c r="J592" s="30">
        <f>MAX(J327:J587)</f>
        <v>136.32000122070312</v>
      </c>
      <c r="K592" s="30">
        <f>MAX(K327:K587)</f>
        <v>124.80696810875874</v>
      </c>
    </row>
    <row r="593" spans="1:19" x14ac:dyDescent="0.25">
      <c r="A593" s="26" t="s">
        <v>9</v>
      </c>
      <c r="B593" s="30">
        <f>STDEV(B327:B587)</f>
        <v>15.110977148131425</v>
      </c>
      <c r="C593" s="31"/>
      <c r="D593" s="30">
        <f>STDEV(D327:D587)</f>
        <v>24.068125002942665</v>
      </c>
      <c r="E593" s="31"/>
      <c r="F593" s="30">
        <f>STDEV(F327:F587)</f>
        <v>17.690555934535382</v>
      </c>
      <c r="H593" s="26" t="s">
        <v>9</v>
      </c>
      <c r="I593" s="30">
        <f>STDEV(I327:I587)</f>
        <v>13.902098976280529</v>
      </c>
      <c r="J593" s="30">
        <f>STDEV(J327:J587)</f>
        <v>24.06812500294274</v>
      </c>
      <c r="K593" s="30">
        <f>STDEV(K327:K587)</f>
        <v>18.047728382834549</v>
      </c>
    </row>
    <row r="594" spans="1:19" x14ac:dyDescent="0.25">
      <c r="A594" s="26" t="s">
        <v>6</v>
      </c>
      <c r="B594" s="33">
        <f>B593/B590</f>
        <v>0.16066941712261915</v>
      </c>
      <c r="C594" s="31"/>
      <c r="D594" s="33">
        <f>D593/D590</f>
        <v>0.30629129131448884</v>
      </c>
      <c r="E594" s="31"/>
      <c r="F594" s="33">
        <f>F593/F590</f>
        <v>0.21178798062775001</v>
      </c>
      <c r="H594" s="26" t="s">
        <v>6</v>
      </c>
      <c r="I594" s="33">
        <f>I593/I590</f>
        <v>0.16066941712261468</v>
      </c>
      <c r="J594" s="33">
        <f t="shared" ref="J594:K594" si="75">J593/J590</f>
        <v>0.29323049754385716</v>
      </c>
      <c r="K594" s="33">
        <f t="shared" si="75"/>
        <v>0.21272733454952109</v>
      </c>
    </row>
    <row r="595" spans="1:19" hidden="1" x14ac:dyDescent="0.25">
      <c r="A595" s="26" t="s">
        <v>7</v>
      </c>
      <c r="B595" s="2">
        <v>0</v>
      </c>
      <c r="D595" s="2"/>
      <c r="H595" s="26" t="s">
        <v>7</v>
      </c>
      <c r="I595" s="37">
        <f>COUNTBLANK(I14:I350)</f>
        <v>0</v>
      </c>
      <c r="J595" s="2"/>
      <c r="K595" s="2"/>
    </row>
    <row r="596" spans="1:19" x14ac:dyDescent="0.25">
      <c r="A596" s="1"/>
      <c r="B596" s="2"/>
      <c r="I596" s="35"/>
      <c r="L596" s="35" t="s">
        <v>46</v>
      </c>
      <c r="M596" s="30">
        <f>AVERAGE(M14:M587)</f>
        <v>0.59059233449477355</v>
      </c>
      <c r="N596" s="30">
        <f t="shared" ref="N596:O596" si="76">AVERAGE(N14:N587)</f>
        <v>0.32055749128919858</v>
      </c>
      <c r="O596" s="30">
        <f t="shared" si="76"/>
        <v>8.885017421602788E-2</v>
      </c>
      <c r="Q596" s="30">
        <f>AVERAGE(Q14:Q587)</f>
        <v>0.36062717770034841</v>
      </c>
      <c r="R596" s="30">
        <f t="shared" ref="R596:S596" si="77">AVERAGE(R14:R587)</f>
        <v>0.6376306620209059</v>
      </c>
      <c r="S596" s="30">
        <f t="shared" si="77"/>
        <v>1.7421602787456446E-3</v>
      </c>
    </row>
    <row r="597" spans="1:19" x14ac:dyDescent="0.25">
      <c r="A597" s="1"/>
      <c r="B597" s="2"/>
      <c r="M597">
        <f>COUNT(M14:M587)</f>
        <v>574</v>
      </c>
    </row>
    <row r="598" spans="1:19" x14ac:dyDescent="0.25">
      <c r="A598" s="1"/>
      <c r="B598" s="2"/>
    </row>
    <row r="599" spans="1:19" x14ac:dyDescent="0.25">
      <c r="A599" s="1"/>
      <c r="B599" s="2"/>
    </row>
    <row r="600" spans="1:19" x14ac:dyDescent="0.25">
      <c r="A600" s="1"/>
      <c r="B600" s="2"/>
    </row>
    <row r="601" spans="1:19" x14ac:dyDescent="0.25">
      <c r="A601" s="1"/>
      <c r="B601" s="2"/>
    </row>
    <row r="602" spans="1:19" x14ac:dyDescent="0.25">
      <c r="B602" s="2"/>
    </row>
    <row r="603" spans="1:19" x14ac:dyDescent="0.25">
      <c r="A603" s="1"/>
      <c r="B603" s="2"/>
    </row>
    <row r="604" spans="1:19" x14ac:dyDescent="0.25">
      <c r="A604" s="1"/>
      <c r="B604" s="2"/>
    </row>
    <row r="605" spans="1:19" x14ac:dyDescent="0.25">
      <c r="A605" s="1"/>
      <c r="B605" s="2"/>
    </row>
    <row r="606" spans="1:19" x14ac:dyDescent="0.25">
      <c r="A606" s="1"/>
      <c r="B606" s="2"/>
    </row>
    <row r="607" spans="1:19" x14ac:dyDescent="0.25">
      <c r="A607" s="1"/>
      <c r="B607" s="2"/>
    </row>
    <row r="608" spans="1:19" x14ac:dyDescent="0.25">
      <c r="A608" s="1"/>
      <c r="B608" s="2"/>
    </row>
    <row r="609" spans="1:2" x14ac:dyDescent="0.25">
      <c r="A609" s="1"/>
      <c r="B609" s="2"/>
    </row>
    <row r="610" spans="1:2" x14ac:dyDescent="0.25">
      <c r="A610" s="1"/>
      <c r="B610" s="2"/>
    </row>
    <row r="611" spans="1:2" x14ac:dyDescent="0.25">
      <c r="A611" s="1"/>
      <c r="B611" s="2"/>
    </row>
    <row r="612" spans="1:2" x14ac:dyDescent="0.25">
      <c r="A612" s="1"/>
      <c r="B612" s="2"/>
    </row>
    <row r="613" spans="1:2" x14ac:dyDescent="0.25">
      <c r="A613" s="1"/>
      <c r="B613" s="2"/>
    </row>
    <row r="614" spans="1:2" x14ac:dyDescent="0.25">
      <c r="A614" s="1"/>
      <c r="B614" s="2"/>
    </row>
    <row r="615" spans="1:2" x14ac:dyDescent="0.25">
      <c r="A615" s="1"/>
      <c r="B615" s="2"/>
    </row>
    <row r="616" spans="1:2" x14ac:dyDescent="0.25">
      <c r="A616" s="1"/>
      <c r="B616" s="2"/>
    </row>
    <row r="617" spans="1:2" x14ac:dyDescent="0.25">
      <c r="A617" s="1"/>
      <c r="B617" s="2"/>
    </row>
    <row r="618" spans="1:2" x14ac:dyDescent="0.25">
      <c r="B618" s="2"/>
    </row>
    <row r="619" spans="1:2" x14ac:dyDescent="0.25">
      <c r="A619" s="1"/>
      <c r="B619" s="2"/>
    </row>
    <row r="620" spans="1:2" x14ac:dyDescent="0.25">
      <c r="A620" s="1"/>
      <c r="B620" s="2"/>
    </row>
    <row r="621" spans="1:2" x14ac:dyDescent="0.25">
      <c r="A621" s="1"/>
      <c r="B621" s="2"/>
    </row>
    <row r="622" spans="1:2" x14ac:dyDescent="0.25">
      <c r="A622" s="1"/>
      <c r="B622" s="2"/>
    </row>
    <row r="623" spans="1:2" x14ac:dyDescent="0.25">
      <c r="A623" s="1"/>
      <c r="B623" s="2"/>
    </row>
    <row r="624" spans="1:2" x14ac:dyDescent="0.25">
      <c r="A624" s="1"/>
      <c r="B624" s="2"/>
    </row>
    <row r="625" spans="1:2" x14ac:dyDescent="0.25">
      <c r="A625" s="1"/>
      <c r="B625" s="2"/>
    </row>
    <row r="626" spans="1:2" x14ac:dyDescent="0.25">
      <c r="A626" s="1"/>
      <c r="B626" s="2"/>
    </row>
    <row r="627" spans="1:2" x14ac:dyDescent="0.25">
      <c r="A627" s="1"/>
      <c r="B627" s="2"/>
    </row>
    <row r="628" spans="1:2" x14ac:dyDescent="0.25">
      <c r="A628" s="1"/>
      <c r="B628" s="2"/>
    </row>
    <row r="629" spans="1:2" x14ac:dyDescent="0.25">
      <c r="A629" s="1"/>
      <c r="B629" s="2"/>
    </row>
    <row r="630" spans="1:2" x14ac:dyDescent="0.25">
      <c r="A630" s="1"/>
      <c r="B630" s="2"/>
    </row>
    <row r="631" spans="1:2" x14ac:dyDescent="0.25">
      <c r="A631" s="1"/>
      <c r="B631" s="2"/>
    </row>
    <row r="632" spans="1:2" x14ac:dyDescent="0.25">
      <c r="A632" s="1"/>
      <c r="B632" s="2"/>
    </row>
    <row r="633" spans="1:2" x14ac:dyDescent="0.25">
      <c r="A633" s="1"/>
      <c r="B633" s="2"/>
    </row>
    <row r="634" spans="1:2" x14ac:dyDescent="0.25">
      <c r="A634" s="1"/>
      <c r="B634" s="2"/>
    </row>
    <row r="635" spans="1:2" x14ac:dyDescent="0.25">
      <c r="A635" s="1"/>
      <c r="B635" s="2"/>
    </row>
    <row r="636" spans="1:2" x14ac:dyDescent="0.25">
      <c r="A636" s="1"/>
      <c r="B636" s="2"/>
    </row>
    <row r="637" spans="1:2" x14ac:dyDescent="0.25">
      <c r="A637" s="1"/>
      <c r="B637" s="2"/>
    </row>
    <row r="638" spans="1:2" x14ac:dyDescent="0.25">
      <c r="A638" s="1"/>
      <c r="B638" s="2"/>
    </row>
    <row r="639" spans="1:2" x14ac:dyDescent="0.25">
      <c r="A639" s="1"/>
      <c r="B639" s="2"/>
    </row>
    <row r="640" spans="1:2" x14ac:dyDescent="0.25">
      <c r="A640" s="1"/>
      <c r="B640" s="2"/>
    </row>
    <row r="641" spans="1:2" x14ac:dyDescent="0.25">
      <c r="A641" s="1"/>
      <c r="B641" s="2"/>
    </row>
    <row r="642" spans="1:2" x14ac:dyDescent="0.25">
      <c r="A642" s="1"/>
      <c r="B642" s="2"/>
    </row>
    <row r="643" spans="1:2" x14ac:dyDescent="0.25">
      <c r="A643" s="1"/>
      <c r="B643" s="2"/>
    </row>
    <row r="644" spans="1:2" x14ac:dyDescent="0.25">
      <c r="A644" s="1"/>
      <c r="B644" s="2"/>
    </row>
  </sheetData>
  <sheetProtection algorithmName="SHA-512" hashValue="MXONCAXqWBEipQNsgA0Jz76kS53IPBdlOqAC8Q8h9HRytNka4BlHhUaaZgqxieQ0bu2rx5MAVv2pG3hlNEawkg==" saltValue="EN4Dckdgi11uq9aj/sPa9g==" spinCount="100000" sheet="1" objects="1" scenarios="1"/>
  <mergeCells count="2">
    <mergeCell ref="H1:K1"/>
    <mergeCell ref="A1:F1"/>
  </mergeCells>
  <hyperlinks>
    <hyperlink ref="B3" r:id="rId1"/>
    <hyperlink ref="D3" r:id="rId2"/>
    <hyperlink ref="F3"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Intro</vt:lpstr>
      <vt:lpstr>Analysis</vt:lpstr>
      <vt:lpstr>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GTonsor</dc:creator>
  <cp:lastModifiedBy>GTonsor</cp:lastModifiedBy>
  <dcterms:created xsi:type="dcterms:W3CDTF">2020-06-17T02:07:12Z</dcterms:created>
  <dcterms:modified xsi:type="dcterms:W3CDTF">2025-01-22T21:43:03Z</dcterms:modified>
</cp:coreProperties>
</file>