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<sst xmlns="http://schemas.openxmlformats.org/spreadsheetml/2006/main" count="384" uniqueCount="147">
  <si>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</si>
  <si>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</si>
  <si>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</si>
  <si>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</si>
  <si>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</si>
  <si>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</si>
  <si>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</si>
  <si>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</si>
  <si>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</si>
  <si>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</si>
  <si>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</si>
  <si>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</si>
  <si>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</si>
  <si>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</si>
  <si>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</si>
  <si>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</si>
  <si>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</si>
  <si>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</si>
  <si>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</si>
  <si>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</si>
  <si>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</si>
  <si>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</si>
  <si>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</si>
  <si>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</si>
  <si>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</si>
  <si>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</si>
  <si>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</si>
  <si>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</si>
  <si>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</si>
  <si>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</si>
  <si>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</si>
  <si>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</si>
  <si>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</si>
  <si>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</si>
  <si>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</si>
  <si>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</si>
  <si>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</si>
  <si>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</si>
  <si>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</si>
  <si>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</si>
  <si>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</si>
  <si>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</si>
  <si>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</si>
  <si>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</si>
  <si>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</si>
  <si>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</si>
  <si>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</si>
  <si>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</si>
  <si>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</si>
  <si>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</si>
  <si>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</si>
  <si>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</si>
  <si>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</si>
  <si>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</si>
  <si>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</si>
  <si>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</si>
  <si>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</si>
  <si>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</si>
  <si>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</si>
  <si>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</si>
  <si>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</si>
  <si>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</si>
  <si>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</si>
  <si>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</si>
  <si>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</si>
  <si>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</si>
  <si>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</si>
  <si>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</si>
  <si>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</si>
  <si>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</si>
  <si>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</si>
  <si>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</si>
  <si>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</si>
  <si>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</si>
  <si>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</si>
  <si>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</si>
  <si>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</si>
  <si>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</si>
  <si>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</si>
  <si>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</si>
  <si>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</si>
  <si>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</si>
  <si>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</si>
  <si>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</si>
  <si>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</si>
  <si>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</si>
  <si>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</si>
  <si>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</si>
  <si>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</si>
  <si>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</si>
  <si>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</si>
  <si>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</si>
  <si>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</si>
  <si>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</si>
  <si>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</si>
  <si>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</si>
  <si>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</si>
  <si>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</si>
  <si>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</si>
  <si>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</si>
  <si>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</si>
  <si>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</si>
  <si>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</si>
  <si>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</si>
  <si>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</si>
  <si>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</si>
  <si>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</si>
  <si>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</si>
  <si>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</si>
  <si>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</si>
  <si>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</si>
  <si>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</si>
  <si>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</si>
  <si>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</si>
  <si>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</si>
  <si>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</si>
  <si>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</si>
  <si>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</si>
  <si>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</si>
  <si>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</si>
  <si>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</si>
  <si>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</si>
  <si>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</si>
  <si>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</si>
  <si>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</si>
  <si>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</si>
  <si>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</si>
  <si>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</si>
  <si>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</si>
  <si>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</si>
  <si>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</si>
  <si>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</si>
  <si>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</si>
  <si>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</si>
  <si>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</si>
  <si>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</si>
  <si>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</si>
  <si>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</si>
  <si>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</si>
  <si>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</si>
  <si>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</si>
  <si>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</si>
  <si>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</si>
  <si>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</si>
  <si>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</si>
  <si>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4.9.19</t>
  </si>
  <si>
    <t>Source:  USDA WASDE Report 4.9.19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</si>
</sst>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0.5323212536728698</c:v>
                </c:pt>
              </c:numCache>
            </c:numRef>
          </c:val>
        </c:ser>
        <c:axId val="50704882"/>
        <c:axId val="53690755"/>
      </c:barChart>
      <c:catAx>
        <c:axId val="5070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755"/>
        <c:crosses val="autoZero"/>
        <c:auto val="1"/>
        <c:lblOffset val="100"/>
        <c:tickLblSkip val="2"/>
        <c:noMultiLvlLbl val="0"/>
      </c:catAx>
      <c:valAx>
        <c:axId val="53690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 val="autoZero"/>
        <c:auto val="0"/>
        <c:lblOffset val="100"/>
        <c:tickLblSkip val="2"/>
        <c:tickMarkSkip val="2"/>
        <c:noMultiLvlLbl val="0"/>
      </c:catAx>
      <c:valAx>
        <c:axId val="5302036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0.5323212536728698</c:v>
                </c:pt>
              </c:numCache>
            </c:numRef>
          </c:val>
        </c:ser>
        <c:axId val="7421238"/>
        <c:axId val="66791143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5.2</c:v>
                </c:pt>
              </c:numCache>
            </c:numRef>
          </c:val>
          <c:smooth val="0"/>
        </c:ser>
        <c:axId val="64249376"/>
        <c:axId val="41373473"/>
      </c:line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91143"/>
        <c:crosses val="autoZero"/>
        <c:auto val="0"/>
        <c:lblOffset val="100"/>
        <c:tickLblSkip val="2"/>
        <c:tickMarkSkip val="2"/>
        <c:noMultiLvlLbl val="0"/>
      </c:catAx>
      <c:valAx>
        <c:axId val="6679114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21238"/>
        <c:crossesAt val="1"/>
        <c:crossBetween val="between"/>
        <c:dispUnits/>
        <c:minorUnit val="0.05"/>
      </c:valAx>
      <c:catAx>
        <c:axId val="6424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373473"/>
        <c:crosses val="autoZero"/>
        <c:auto val="0"/>
        <c:lblOffset val="100"/>
        <c:tickLblSkip val="1"/>
        <c:noMultiLvlLbl val="0"/>
      </c:catAx>
      <c:valAx>
        <c:axId val="4137347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</c:numCache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987"/>
        <c:crosses val="autoZero"/>
        <c:auto val="0"/>
        <c:lblOffset val="100"/>
        <c:tickLblSkip val="2"/>
        <c:tickMarkSkip val="2"/>
        <c:noMultiLvlLbl val="0"/>
      </c:catAx>
      <c:valAx>
        <c:axId val="62916987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69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1079</c:v>
                </c:pt>
                <c:pt idx="45">
                  <c:v>1097</c:v>
                </c:pt>
              </c:numCache>
            </c:numRef>
          </c:val>
        </c:ser>
        <c:axId val="13454748"/>
        <c:axId val="53983869"/>
      </c:bar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869"/>
        <c:crosses val="autoZero"/>
        <c:auto val="1"/>
        <c:lblOffset val="100"/>
        <c:tickLblSkip val="2"/>
        <c:noMultiLvlLbl val="0"/>
      </c:catAx>
      <c:valAx>
        <c:axId val="53983869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4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74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51</c:v>
                </c:pt>
                <c:pt idx="45">
                  <c:v>70</c:v>
                </c:pt>
              </c:numCache>
            </c:numRef>
          </c:val>
        </c:ser>
        <c:axId val="16092774"/>
        <c:axId val="10617239"/>
      </c:bar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auto val="1"/>
        <c:lblOffset val="100"/>
        <c:tickLblSkip val="2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09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965</c:v>
                </c:pt>
              </c:numCache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auto val="1"/>
        <c:lblOffset val="100"/>
        <c:tickLblSkip val="2"/>
        <c:noMultiLvlLbl val="0"/>
      </c:catAx>
      <c:valAx>
        <c:axId val="54690001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446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  <c:pt idx="45">
                  <c:v>22.2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05067"/>
        <c:crosses val="autoZero"/>
        <c:auto val="0"/>
        <c:lblOffset val="100"/>
        <c:tickLblSkip val="2"/>
        <c:tickMarkSkip val="2"/>
        <c:noMultiLvlLbl val="0"/>
      </c:catAx>
      <c:valAx>
        <c:axId val="70506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44796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</c:numCache>
            </c:numRef>
          </c:val>
        </c:ser>
        <c:axId val="6345604"/>
        <c:axId val="57110437"/>
      </c:bar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437"/>
        <c:crosses val="autoZero"/>
        <c:auto val="0"/>
        <c:lblOffset val="100"/>
        <c:tickLblSkip val="2"/>
        <c:tickMarkSkip val="2"/>
        <c:noMultiLvlLbl val="0"/>
      </c:catAx>
      <c:valAx>
        <c:axId val="57110437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60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655"/>
        <c:crosses val="autoZero"/>
        <c:auto val="0"/>
        <c:lblOffset val="100"/>
        <c:tickLblSkip val="2"/>
        <c:tickMarkSkip val="2"/>
        <c:noMultiLvlLbl val="0"/>
      </c:catAx>
      <c:valAx>
        <c:axId val="6254265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318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3128</c:v>
                </c:pt>
              </c:numCache>
            </c:numRef>
          </c:val>
        </c:ser>
        <c:axId val="26012984"/>
        <c:axId val="32790265"/>
      </c:barChart>
      <c:catAx>
        <c:axId val="2601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90265"/>
        <c:crosses val="autoZero"/>
        <c:auto val="0"/>
        <c:lblOffset val="100"/>
        <c:tickLblSkip val="2"/>
        <c:tickMarkSkip val="2"/>
        <c:noMultiLvlLbl val="0"/>
      </c:catAx>
      <c:valAx>
        <c:axId val="32790265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29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945</c:v>
                </c:pt>
              </c:numCache>
            </c:numRef>
          </c:val>
        </c:ser>
        <c:axId val="26676930"/>
        <c:axId val="38765779"/>
      </c:bar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65779"/>
        <c:crosses val="autoZero"/>
        <c:auto val="0"/>
        <c:lblOffset val="100"/>
        <c:tickLblSkip val="2"/>
        <c:tickMarkSkip val="2"/>
        <c:noMultiLvlLbl val="0"/>
      </c:catAx>
      <c:valAx>
        <c:axId val="387657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0.2605</cdr:y>
    </cdr:from>
    <cdr:to>
      <cdr:x>0.973</cdr:x>
      <cdr:y>0.405</cdr:y>
    </cdr:to>
    <cdr:sp>
      <cdr:nvSpPr>
        <cdr:cNvPr id="1" name="Text Box 2"/>
        <cdr:cNvSpPr txBox="1">
          <a:spLocks noChangeArrowheads="1"/>
        </cdr:cNvSpPr>
      </cdr:nvSpPr>
      <cdr:spPr>
        <a:xfrm>
          <a:off x="2914650" y="8763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0.9435</cdr:x>
      <cdr:y>0.35725</cdr:y>
    </cdr:from>
    <cdr:to>
      <cdr:x>0.96425</cdr:x>
      <cdr:y>0.53875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541af23-6db4-4561-a840-07f0e2d41587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0.0935</cdr:y>
    </cdr:from>
    <cdr:to>
      <cdr:x>0.85575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247900" y="314325"/>
          <a:ext cx="1924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based on USDA yield estimate of 47.6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0.9585</cdr:x>
      <cdr:y>0.268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38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71d710-ca9a-425d-ad22-d9009f76fcd7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0c5a14c-d8ce-4e55-a5c3-59c64b9f87ac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0.21575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733425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8153bb-341c-4d87-9ef6-9a9729693048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eab6325-a10f-41a5-b2dc-7406abe4824f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96182a3-0137-4b66-8f0e-19a2ee44380a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40c19e-abfa-44cf-916b-db1a6509c833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0.951</cdr:x>
      <cdr:y>0.20125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629150" y="676275"/>
          <a:ext cx="381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250cee-b8ac-4d7e-9daa-4a562c0feb5d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d521037-956a-487c-a390-9526ad4664f1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0.25</cdr:y>
    </cdr:from>
    <cdr:to>
      <cdr:x>0.9705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90950" y="8477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0.9425</cdr:x>
      <cdr:y>0.30425</cdr:y>
    </cdr:from>
    <cdr:to>
      <cdr:x>0.96975</cdr:x>
      <cdr:y>0.6295</cdr:y>
    </cdr:to>
    <cdr:sp>
      <cdr:nvSpPr>
        <cdr:cNvPr id="3" name="Line 5"/>
        <cdr:cNvSpPr>
          <a:spLocks/>
        </cdr:cNvSpPr>
      </cdr:nvSpPr>
      <cdr:spPr>
        <a:xfrm>
          <a:off x="4591050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295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e1ea1c-465a-4437-bd16-f05deb0df4af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b4d20a16-2f52-41ef-bd87-86b8074871a9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52417c0-d467-4fa2-891e-cd86be97b365}" type="TxLink">
            <a:rPr lang="en-US" cap="none" sz="1100" b="1" i="0" u="none" baseline="0">
              <a:solidFill>
                <a:srgbClr val="000000"/>
              </a:solidFill>
            </a:rPr>
            <a:t>Source:  USDA WASDE Report 4.9.19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4.9.19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145</v>
      </c>
      <c r="AW14" s="107">
        <f>AV14</f>
        <v>145</v>
      </c>
      <c r="AX14" s="107">
        <f>AW14</f>
        <v>145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77">
        <v>3128</v>
      </c>
      <c r="AW15" s="77">
        <f t="shared" si="10"/>
        <v>2777.2307692307695</v>
      </c>
      <c r="AX15" s="77">
        <f t="shared" si="10"/>
        <v>3330.92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62</v>
      </c>
      <c r="AW17" s="107">
        <f aca="true" t="shared" si="11" ref="AW17:AX19">AV17</f>
        <v>62</v>
      </c>
      <c r="AX17" s="107">
        <f t="shared" si="11"/>
        <v>62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965</v>
      </c>
      <c r="AW18" s="107">
        <f t="shared" si="11"/>
        <v>965</v>
      </c>
      <c r="AX18" s="107">
        <f t="shared" si="11"/>
        <v>965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51</v>
      </c>
      <c r="AV19" s="92">
        <v>70</v>
      </c>
      <c r="AW19" s="107">
        <f t="shared" si="11"/>
        <v>70</v>
      </c>
      <c r="AX19" s="107">
        <f t="shared" si="11"/>
        <v>70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1079</v>
      </c>
      <c r="AV20" s="77">
        <f>SUM(AV17:AV19)</f>
        <v>1097</v>
      </c>
      <c r="AW20" s="77">
        <f t="shared" si="15"/>
        <v>1097</v>
      </c>
      <c r="AX20" s="77">
        <f t="shared" si="15"/>
        <v>1097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945</v>
      </c>
      <c r="AW22" s="107">
        <f>AV22</f>
        <v>945</v>
      </c>
      <c r="AX22" s="107">
        <f>AW22</f>
        <v>945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945</v>
      </c>
      <c r="AW24" s="77">
        <f t="shared" si="17"/>
        <v>945</v>
      </c>
      <c r="AX24" s="77">
        <f t="shared" si="17"/>
        <v>945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1980</v>
      </c>
      <c r="AV26" s="77">
        <v>2042</v>
      </c>
      <c r="AW26" s="77">
        <f t="shared" si="19"/>
        <v>2042</v>
      </c>
      <c r="AX26" s="77">
        <f>AX20+AX24</f>
        <v>2042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1087</v>
      </c>
      <c r="AW28" s="77">
        <f t="shared" si="21"/>
        <v>735.2307692307695</v>
      </c>
      <c r="AX28" s="77">
        <f>AX15-AX26</f>
        <v>1288.92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0.555050505050505</v>
      </c>
      <c r="AV34" s="84">
        <f t="shared" si="26"/>
        <v>0.5323212536728698</v>
      </c>
      <c r="AW34" s="84">
        <f t="shared" si="25"/>
        <v>0.36005424546070985</v>
      </c>
      <c r="AX34" s="84">
        <f t="shared" si="25"/>
        <v>0.6312047012732616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5.2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5.15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5.25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5.2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>
        <v>22.2</v>
      </c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9" sqref="E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51</v>
      </c>
      <c r="N48" s="51">
        <f>'Wheat Annual Balance Sheet'!$AU$20</f>
        <v>1079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1980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0.555050505050505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22.2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145</v>
      </c>
      <c r="J49" s="51">
        <f>'Wheat Annual Balance Sheet'!$AV$15</f>
        <v>3128</v>
      </c>
      <c r="K49" s="51">
        <f>'Wheat Annual Balance Sheet'!$AV$17</f>
        <v>62</v>
      </c>
      <c r="L49" s="51">
        <f>'Wheat Annual Balance Sheet'!$AV$18</f>
        <v>965</v>
      </c>
      <c r="M49" s="51">
        <f>'Wheat Annual Balance Sheet'!$AV$19</f>
        <v>70</v>
      </c>
      <c r="N49" s="51">
        <f>'Wheat Annual Balance Sheet'!$AV$20</f>
        <v>1097</v>
      </c>
      <c r="O49" s="51">
        <f>'Wheat Annual Balance Sheet'!$AV$22</f>
        <v>945</v>
      </c>
      <c r="P49" s="51">
        <f>'Wheat Annual Balance Sheet'!$AV$23</f>
        <v>0</v>
      </c>
      <c r="Q49" s="51">
        <f>'Wheat Annual Balance Sheet'!$AV$24</f>
        <v>945</v>
      </c>
      <c r="R49" s="51">
        <f>'Wheat Annual Balance Sheet'!$AV$26</f>
        <v>2042</v>
      </c>
      <c r="S49" s="51">
        <f>'Wheat Annual Balance Sheet'!$AV$28</f>
        <v>1087</v>
      </c>
      <c r="T49" s="51"/>
      <c r="U49" s="51"/>
      <c r="V49" s="51"/>
      <c r="W49" s="51"/>
      <c r="X49" s="52">
        <f>'Wheat Annual Balance Sheet'!$AV$34</f>
        <v>0.5323212536728698</v>
      </c>
      <c r="Y49" s="53">
        <f>'Wheat Annual Balance Sheet'!$AV$36</f>
        <v>5.2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2019-04-09T21:51:13Z</dcterms:modified>
  <cp:category/>
  <cp:version/>
  <cp:contentType/>
  <cp:contentStatus/>
</cp:coreProperties>
</file>