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<sst xmlns="http://schemas.openxmlformats.org/spreadsheetml/2006/main" count="384" uniqueCount="147">
  <si>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</si>
  <si>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</si>
  <si>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</si>
  <si>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</si>
  <si>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</si>
  <si>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</si>
  <si>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</si>
  <si>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</si>
  <si>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</si>
  <si>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</si>
  <si>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</si>
  <si>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</si>
  <si>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</si>
  <si>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</si>
  <si>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</si>
  <si>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</si>
  <si>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</si>
  <si>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</si>
  <si>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</si>
  <si>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</si>
  <si>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</si>
  <si>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</si>
  <si>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</si>
  <si>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</si>
  <si>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</si>
  <si>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</si>
  <si>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</si>
  <si>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</si>
  <si>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</si>
  <si>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</si>
  <si>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</si>
  <si>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</si>
  <si>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</si>
  <si>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</si>
  <si>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</si>
  <si>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</si>
  <si>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</si>
  <si>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</si>
  <si>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</si>
  <si>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</si>
  <si>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</si>
  <si>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</si>
  <si>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</si>
  <si>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</si>
  <si>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</si>
  <si>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</si>
  <si>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</si>
  <si>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</si>
  <si>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</si>
  <si>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</si>
  <si>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</si>
  <si>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</si>
  <si>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</si>
  <si>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</si>
  <si>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</si>
  <si>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</si>
  <si>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</si>
  <si>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</si>
  <si>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</si>
  <si>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</si>
  <si>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</si>
  <si>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</si>
  <si>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</si>
  <si>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</si>
  <si>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</si>
  <si>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</si>
  <si>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</si>
  <si>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</si>
  <si>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</si>
  <si>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</si>
  <si>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</si>
  <si>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</si>
  <si>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</si>
  <si>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</si>
  <si>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</si>
  <si>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</si>
  <si>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</si>
  <si>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</si>
  <si>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</si>
  <si>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</si>
  <si>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</si>
  <si>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</si>
  <si>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</si>
  <si>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</si>
  <si>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</si>
  <si>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</si>
  <si>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</si>
  <si>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</si>
  <si>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</si>
  <si>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</si>
  <si>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</si>
  <si>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</si>
  <si>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</si>
  <si>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</si>
  <si>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</si>
  <si>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</si>
  <si>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</si>
  <si>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</si>
  <si>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</si>
  <si>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</si>
  <si>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</si>
  <si>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</si>
  <si>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</si>
  <si>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</si>
  <si>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</si>
  <si>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</si>
  <si>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</si>
  <si>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</si>
  <si>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</si>
  <si>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</si>
  <si>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</si>
  <si>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</si>
  <si>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</si>
  <si>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</si>
  <si>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</si>
  <si>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</si>
  <si>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</si>
  <si>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</si>
  <si>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</si>
  <si>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</si>
  <si>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</si>
  <si>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</si>
  <si>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</si>
  <si>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</si>
  <si>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</si>
  <si>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</si>
  <si>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</si>
  <si>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</si>
  <si>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</si>
  <si>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</si>
  <si>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</si>
  <si>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</si>
  <si>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</si>
  <si>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</si>
  <si>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</si>
  <si>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</si>
  <si>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</si>
  <si>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</si>
  <si>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</si>
  <si>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</si>
  <si>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</si>
  <si>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</si>
  <si>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</si>
  <si>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</si>
  <si>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</si>
  <si>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11.12.18</t>
  </si>
  <si>
    <t>Source:  USDA WASDE Report 11.8.18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</si>
</sst>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0.5553309752400202</c:v>
                </c:pt>
                <c:pt idx="45">
                  <c:v>0.4365225390984361</c:v>
                </c:pt>
              </c:numCache>
            </c:numRef>
          </c:val>
        </c:ser>
        <c:axId val="48770710"/>
        <c:axId val="36283207"/>
      </c:bar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 val="autoZero"/>
        <c:auto val="1"/>
        <c:lblOffset val="100"/>
        <c:tickLblSkip val="2"/>
        <c:noMultiLvlLbl val="0"/>
      </c:catAx>
      <c:valAx>
        <c:axId val="36283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70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 val="autoZero"/>
        <c:auto val="0"/>
        <c:lblOffset val="100"/>
        <c:tickLblSkip val="2"/>
        <c:tickMarkSkip val="2"/>
        <c:noMultiLvlLbl val="0"/>
      </c:catAx>
      <c:valAx>
        <c:axId val="32534481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0.5553309752400202</c:v>
                </c:pt>
                <c:pt idx="45">
                  <c:v>0.4365225390984361</c:v>
                </c:pt>
              </c:numCache>
            </c:numRef>
          </c:val>
        </c:ser>
        <c:axId val="24374874"/>
        <c:axId val="18047275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axId val="28207748"/>
        <c:axId val="52543141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0"/>
        <c:lblOffset val="100"/>
        <c:tickLblSkip val="2"/>
        <c:tickMarkSkip val="2"/>
        <c:noMultiLvlLbl val="0"/>
      </c:catAx>
      <c:valAx>
        <c:axId val="1804727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1"/>
        <c:crossBetween val="between"/>
        <c:dispUnits/>
        <c:minorUnit val="0.05"/>
      </c:valAx>
      <c:catAx>
        <c:axId val="28207748"/>
        <c:scaling>
          <c:orientation val="minMax"/>
        </c:scaling>
        <c:axPos val="b"/>
        <c:delete val="1"/>
        <c:majorTickMark val="out"/>
        <c:minorTickMark val="none"/>
        <c:tickLblPos val="none"/>
        <c:crossAx val="52543141"/>
        <c:crosses val="autoZero"/>
        <c:auto val="0"/>
        <c:lblOffset val="100"/>
        <c:tickLblSkip val="1"/>
        <c:noMultiLvlLbl val="0"/>
      </c:catAx>
      <c:valAx>
        <c:axId val="5254314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1740</c:v>
                </c:pt>
                <c:pt idx="45">
                  <c:v>1884</c:v>
                </c:pt>
              </c:numCache>
            </c:numRef>
          </c:val>
        </c:ser>
        <c:axId val="3126222"/>
        <c:axId val="28135999"/>
      </c:bar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999"/>
        <c:crosses val="autoZero"/>
        <c:auto val="0"/>
        <c:lblOffset val="100"/>
        <c:tickLblSkip val="2"/>
        <c:tickMarkSkip val="2"/>
        <c:noMultiLvlLbl val="0"/>
      </c:catAx>
      <c:valAx>
        <c:axId val="28135999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1078</c:v>
                </c:pt>
                <c:pt idx="45">
                  <c:v>1149</c:v>
                </c:pt>
              </c:numCache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8625"/>
        <c:crosses val="autoZero"/>
        <c:auto val="1"/>
        <c:lblOffset val="100"/>
        <c:tickLblSkip val="2"/>
        <c:noMultiLvlLbl val="0"/>
      </c:catAx>
      <c:valAx>
        <c:axId val="53258625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50</c:v>
                </c:pt>
                <c:pt idx="45">
                  <c:v>110</c:v>
                </c:pt>
              </c:numCache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981339"/>
        <c:crosses val="autoZero"/>
        <c:auto val="1"/>
        <c:lblOffset val="100"/>
        <c:tickLblSkip val="2"/>
        <c:noMultiLvlLbl val="0"/>
      </c:catAx>
      <c:valAx>
        <c:axId val="18981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565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970</c:v>
                </c:pt>
              </c:numCache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093461"/>
        <c:crosses val="autoZero"/>
        <c:auto val="1"/>
        <c:lblOffset val="100"/>
        <c:tickLblSkip val="2"/>
        <c:noMultiLvlLbl val="0"/>
      </c:catAx>
      <c:valAx>
        <c:axId val="61093461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61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623279"/>
        <c:crosses val="autoZero"/>
        <c:auto val="0"/>
        <c:lblOffset val="100"/>
        <c:tickLblSkip val="2"/>
        <c:tickMarkSkip val="2"/>
        <c:noMultiLvlLbl val="0"/>
      </c:catAx>
      <c:valAx>
        <c:axId val="4962327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97023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  <c:pt idx="45">
                  <c:v>47.6</c:v>
                </c:pt>
              </c:numCache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 val="autoZero"/>
        <c:auto val="0"/>
        <c:lblOffset val="100"/>
        <c:tickLblSkip val="2"/>
        <c:tickMarkSkip val="2"/>
        <c:noMultiLvlLbl val="0"/>
      </c:catAx>
      <c:valAx>
        <c:axId val="60062633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 val="autoZero"/>
        <c:auto val="0"/>
        <c:lblOffset val="100"/>
        <c:tickLblSkip val="2"/>
        <c:tickMarkSkip val="2"/>
        <c:noMultiLvlLbl val="0"/>
      </c:catAx>
      <c:valAx>
        <c:axId val="3323507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3078</c:v>
                </c:pt>
                <c:pt idx="45">
                  <c:v>3123</c:v>
                </c:pt>
              </c:numCache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 val="autoZero"/>
        <c:auto val="0"/>
        <c:lblOffset val="100"/>
        <c:tickLblSkip val="2"/>
        <c:tickMarkSkip val="2"/>
        <c:noMultiLvlLbl val="0"/>
      </c:catAx>
      <c:valAx>
        <c:axId val="7686525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1025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auto val="0"/>
        <c:lblOffset val="100"/>
        <c:tickLblSkip val="2"/>
        <c:tickMarkSkip val="2"/>
        <c:noMultiLvlLbl val="0"/>
      </c:catAx>
      <c:valAx>
        <c:axId val="186287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0.94525</cdr:x>
      <cdr:y>0.3565</cdr:y>
    </cdr:from>
    <cdr:to>
      <cdr:x>0.96675</cdr:x>
      <cdr:y>0.537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97da855-b9ff-4292-8ee1-f8b18c2c5fa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based on USDA yield estimate of 47.6 bu/A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a843f1-168e-44ee-b2a4-0f53e6aae24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d6795ec-8bc8-4c57-b6ce-f18e2539c88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b681c6a-96c3-4dc8-b690-86f8974a083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4889bcd-baa9-4e05-a033-49178665e8b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ed4ec5d-0a83-40e1-b43b-1d0477197b7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8097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754db5f-b2da-40f9-9ca9-333fcb5eebd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56bebc-4baa-42e6-86d5-39d2c7492aa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0.21525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d6c21b-b6a6-4bc0-8e43-a65e1702549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0.6295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e137e41-1752-4f6e-843b-c47a7aab253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a9d73b8b-1be0-48c7-b816-5665aaff5d2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c912276-58b2-4782-8746-90e570e786e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11.8.18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11.8.18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37.5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46.3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0.8152173913043478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1740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140</v>
      </c>
      <c r="AW14" s="107">
        <f>AV14</f>
        <v>140</v>
      </c>
      <c r="AX14" s="107">
        <f>AW14</f>
        <v>140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3078</v>
      </c>
      <c r="AV15" s="77">
        <v>3123</v>
      </c>
      <c r="AW15" s="77">
        <f t="shared" si="10"/>
        <v>2772.2307692307695</v>
      </c>
      <c r="AX15" s="77">
        <f t="shared" si="10"/>
        <v>3325.92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69</v>
      </c>
      <c r="AW17" s="107">
        <f aca="true" t="shared" si="11" ref="AW17:AX19">AV17</f>
        <v>69</v>
      </c>
      <c r="AX17" s="107">
        <f t="shared" si="11"/>
        <v>69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970</v>
      </c>
      <c r="AW18" s="107">
        <f t="shared" si="11"/>
        <v>970</v>
      </c>
      <c r="AX18" s="107">
        <f t="shared" si="11"/>
        <v>970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50</v>
      </c>
      <c r="AV19" s="92">
        <v>110</v>
      </c>
      <c r="AW19" s="107">
        <f t="shared" si="11"/>
        <v>110</v>
      </c>
      <c r="AX19" s="107">
        <f t="shared" si="11"/>
        <v>110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1078</v>
      </c>
      <c r="AV20" s="77">
        <f>SUM(AV17:AV19)</f>
        <v>1149</v>
      </c>
      <c r="AW20" s="77">
        <f t="shared" si="15"/>
        <v>1149</v>
      </c>
      <c r="AX20" s="77">
        <f t="shared" si="15"/>
        <v>1149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1025</v>
      </c>
      <c r="AW22" s="107">
        <f>AV22</f>
        <v>1025</v>
      </c>
      <c r="AX22" s="107">
        <f>AW22</f>
        <v>1025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1025</v>
      </c>
      <c r="AW24" s="77">
        <f t="shared" si="17"/>
        <v>1025</v>
      </c>
      <c r="AX24" s="77">
        <f t="shared" si="17"/>
        <v>1025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1979</v>
      </c>
      <c r="AV26" s="77">
        <v>2174</v>
      </c>
      <c r="AW26" s="77">
        <f t="shared" si="19"/>
        <v>2174</v>
      </c>
      <c r="AX26" s="77">
        <f>AX20+AX24</f>
        <v>2174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949</v>
      </c>
      <c r="AW28" s="77">
        <f t="shared" si="21"/>
        <v>598.2307692307695</v>
      </c>
      <c r="AX28" s="77">
        <f>AX15-AX26</f>
        <v>1151.92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0.5553309752400202</v>
      </c>
      <c r="AV34" s="84">
        <f t="shared" si="26"/>
        <v>0.4365225390984361</v>
      </c>
      <c r="AW34" s="84">
        <f t="shared" si="25"/>
        <v>0.2751751468402804</v>
      </c>
      <c r="AX34" s="84">
        <f t="shared" si="25"/>
        <v>0.5298620055197792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5.1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4.9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5.3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37.5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1740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3078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50</v>
      </c>
      <c r="N48" s="51">
        <f>'Wheat Annual Balance Sheet'!$AU$20</f>
        <v>1078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1979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0.5553309752400202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/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140</v>
      </c>
      <c r="J49" s="51">
        <f>'Wheat Annual Balance Sheet'!$AV$15</f>
        <v>3123</v>
      </c>
      <c r="K49" s="51">
        <f>'Wheat Annual Balance Sheet'!$AV$17</f>
        <v>69</v>
      </c>
      <c r="L49" s="51">
        <f>'Wheat Annual Balance Sheet'!$AV$18</f>
        <v>970</v>
      </c>
      <c r="M49" s="51">
        <f>'Wheat Annual Balance Sheet'!$AV$19</f>
        <v>110</v>
      </c>
      <c r="N49" s="51">
        <f>'Wheat Annual Balance Sheet'!$AV$20</f>
        <v>1149</v>
      </c>
      <c r="O49" s="51">
        <f>'Wheat Annual Balance Sheet'!$AV$22</f>
        <v>1025</v>
      </c>
      <c r="P49" s="51">
        <f>'Wheat Annual Balance Sheet'!$AV$23</f>
        <v>0</v>
      </c>
      <c r="Q49" s="51">
        <f>'Wheat Annual Balance Sheet'!$AV$24</f>
        <v>1025</v>
      </c>
      <c r="R49" s="51">
        <f>'Wheat Annual Balance Sheet'!$AV$26</f>
        <v>2174</v>
      </c>
      <c r="S49" s="51">
        <f>'Wheat Annual Balance Sheet'!$AV$28</f>
        <v>949</v>
      </c>
      <c r="T49" s="51"/>
      <c r="U49" s="51"/>
      <c r="V49" s="51"/>
      <c r="W49" s="51"/>
      <c r="X49" s="52">
        <f>'Wheat Annual Balance Sheet'!$AV$34</f>
        <v>0.4365225390984361</v>
      </c>
      <c r="Y49" s="53">
        <f>'Wheat Annual Balance Sheet'!$AV$36</f>
        <v>5.1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2018-11-09T15:56:14Z</dcterms:modified>
  <cp:category/>
  <cp:version/>
  <cp:contentType/>
  <cp:contentStatus/>
</cp:coreProperties>
</file>