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<sst xmlns="http://schemas.openxmlformats.org/spreadsheetml/2006/main" count="384" uniqueCount="147">
  <si>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</si>
  <si>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</si>
  <si>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</si>
  <si>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</si>
  <si>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</si>
  <si>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</si>
  <si>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</si>
  <si>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</si>
  <si>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</si>
  <si>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</si>
  <si>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</si>
  <si>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</si>
  <si>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</si>
  <si>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</si>
  <si>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</si>
  <si>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</si>
  <si>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</si>
  <si>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</si>
  <si>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</si>
  <si>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</si>
  <si>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</si>
  <si>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</si>
  <si>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</si>
  <si>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</si>
  <si>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</si>
  <si>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</si>
  <si>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</si>
  <si>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</si>
  <si>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</si>
  <si>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</si>
  <si>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</si>
  <si>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</si>
  <si>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</si>
  <si>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</si>
  <si>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</si>
  <si>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</si>
  <si>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</si>
  <si>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</si>
  <si>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</si>
  <si>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</si>
  <si>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</si>
  <si>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</si>
  <si>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</si>
  <si>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</si>
  <si>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</si>
  <si>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</si>
  <si>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</si>
  <si>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</si>
  <si>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</si>
  <si>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</si>
  <si>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</si>
  <si>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</si>
  <si>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</si>
  <si>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</si>
  <si>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</si>
  <si>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</si>
  <si>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</si>
  <si>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</si>
  <si>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</si>
  <si>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</si>
  <si>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</si>
  <si>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</si>
  <si>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</si>
  <si>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</si>
  <si>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</si>
  <si>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</si>
  <si>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</si>
  <si>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</si>
  <si>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</si>
  <si>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</si>
  <si>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</si>
  <si>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</si>
  <si>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</si>
  <si>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</si>
  <si>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</si>
  <si>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</si>
  <si>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</si>
  <si>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</si>
  <si>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</si>
  <si>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</si>
  <si>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</si>
  <si>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</si>
  <si>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</si>
  <si>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</si>
  <si>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</si>
  <si>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</si>
  <si>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</si>
  <si>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</si>
  <si>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</si>
  <si>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</si>
  <si>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</si>
  <si>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</si>
  <si>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</si>
  <si>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</si>
  <si>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</si>
  <si>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</si>
  <si>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</si>
  <si>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</si>
  <si>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</si>
  <si>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</si>
  <si>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</si>
  <si>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</si>
  <si>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</si>
  <si>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</si>
  <si>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</si>
  <si>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</si>
  <si>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</si>
  <si>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</si>
  <si>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</si>
  <si>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</si>
  <si>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</si>
  <si>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</si>
  <si>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</si>
  <si>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</si>
  <si>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</si>
  <si>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</si>
  <si>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</si>
  <si>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</si>
  <si>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</si>
  <si>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</si>
  <si>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</si>
  <si>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</si>
  <si>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</si>
  <si>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</si>
  <si>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</si>
  <si>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</si>
  <si>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</si>
  <si>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</si>
  <si>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</si>
  <si>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</si>
  <si>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</si>
  <si>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</si>
  <si>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</si>
  <si>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</si>
  <si>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</si>
  <si>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</si>
  <si>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</si>
  <si>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</si>
  <si>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</si>
  <si>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</si>
  <si>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</si>
  <si>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</si>
  <si>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</si>
  <si>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</si>
  <si>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</si>
  <si>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10.12.18</t>
  </si>
  <si>
    <t>Source:  USDA WASDE Report 10.12.18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</si>
</sst>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5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b/>
      <sz val="11"/>
      <color indexed="39"/>
      <name val="Helv"/>
      <family val="0"/>
    </font>
    <font>
      <sz val="7.1"/>
      <color indexed="8"/>
      <name val="Verdana"/>
      <family val="2"/>
    </font>
    <font>
      <sz val="11"/>
      <color indexed="39"/>
      <name val="Helv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Arial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0" fontId="36" fillId="16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14" borderId="0" xfId="0" applyNumberFormat="1" applyFont="1" applyFill="1" applyAlignment="1">
      <alignment horizontal="right" indent="1"/>
    </xf>
    <xf numFmtId="3" fontId="8" fillId="14" borderId="0" xfId="0" applyNumberFormat="1" applyFont="1" applyFill="1" applyAlignment="1">
      <alignment horizontal="right" indent="1"/>
    </xf>
    <xf numFmtId="10" fontId="8" fillId="14" borderId="0" xfId="61" applyFont="1" applyFill="1" applyAlignment="1">
      <alignment horizontal="right" indent="1"/>
    </xf>
    <xf numFmtId="2" fontId="8" fillId="14" borderId="0" xfId="0" applyNumberFormat="1" applyFont="1" applyFill="1" applyAlignment="1">
      <alignment horizontal="right" indent="1"/>
    </xf>
    <xf numFmtId="170" fontId="8" fillId="14" borderId="0" xfId="61" applyNumberFormat="1" applyFont="1" applyFill="1" applyAlignment="1">
      <alignment horizontal="right" indent="1"/>
    </xf>
    <xf numFmtId="0" fontId="8" fillId="14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22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69" fontId="8" fillId="2" borderId="0" xfId="0" applyNumberFormat="1" applyFont="1" applyFill="1" applyAlignment="1">
      <alignment horizontal="right"/>
    </xf>
    <xf numFmtId="17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2" fillId="4" borderId="0" xfId="0" applyFont="1" applyFill="1" applyAlignment="1">
      <alignment/>
    </xf>
    <xf numFmtId="0" fontId="16" fillId="18" borderId="5" xfId="0" applyFont="1" applyFill="1" applyBorder="1" applyAlignment="1" applyProtection="1">
      <alignment horizontal="left"/>
      <protection locked="0"/>
    </xf>
    <xf numFmtId="9" fontId="16" fillId="18" borderId="5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19" borderId="13" xfId="0" applyFont="1" applyFill="1" applyBorder="1" applyAlignment="1" applyProtection="1">
      <alignment horizontal="left"/>
      <protection locked="0"/>
    </xf>
    <xf numFmtId="7" fontId="17" fillId="19" borderId="13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24" fillId="0" borderId="0" xfId="0" applyNumberFormat="1" applyFont="1" applyFill="1" applyAlignment="1">
      <alignment horizontal="right"/>
    </xf>
    <xf numFmtId="3" fontId="24" fillId="2" borderId="0" xfId="0" applyNumberFormat="1" applyFont="1" applyFill="1" applyAlignment="1">
      <alignment horizontal="right"/>
    </xf>
    <xf numFmtId="169" fontId="24" fillId="0" borderId="0" xfId="0" applyNumberFormat="1" applyFont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4" fillId="2" borderId="0" xfId="0" applyNumberFormat="1" applyFont="1" applyFill="1" applyAlignment="1">
      <alignment horizontal="right"/>
    </xf>
    <xf numFmtId="7" fontId="22" fillId="19" borderId="13" xfId="0" applyNumberFormat="1" applyFont="1" applyFill="1" applyBorder="1" applyAlignment="1" applyProtection="1">
      <alignment/>
      <protection/>
    </xf>
    <xf numFmtId="166" fontId="24" fillId="0" borderId="0" xfId="0" applyNumberFormat="1" applyFont="1" applyAlignment="1">
      <alignment horizontal="right"/>
    </xf>
    <xf numFmtId="184" fontId="24" fillId="0" borderId="0" xfId="0" applyNumberFormat="1" applyFont="1" applyAlignment="1">
      <alignment horizontal="right"/>
    </xf>
    <xf numFmtId="184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8" fontId="24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 horizontal="center"/>
    </xf>
    <xf numFmtId="169" fontId="13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14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8"/>
          <c:w val="0.909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0.5553309752400202</c:v>
                </c:pt>
                <c:pt idx="45">
                  <c:v>0.4411628980156899</c:v>
                </c:pt>
              </c:numCache>
            </c:numRef>
          </c:val>
        </c:ser>
        <c:axId val="19893868"/>
        <c:axId val="44827085"/>
      </c:bar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 val="autoZero"/>
        <c:auto val="1"/>
        <c:lblOffset val="100"/>
        <c:tickLblSkip val="2"/>
        <c:noMultiLvlLbl val="0"/>
      </c:catAx>
      <c:valAx>
        <c:axId val="44827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375"/>
          <c:w val="0.909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</c:v>
                </c:pt>
              </c:numCache>
            </c:numRef>
          </c:val>
          <c:smooth val="0"/>
        </c:ser>
        <c:marker val="1"/>
        <c:axId val="10028806"/>
        <c:axId val="23150391"/>
      </c:lineChart>
      <c:catAx>
        <c:axId val="100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 val="autoZero"/>
        <c:auto val="0"/>
        <c:lblOffset val="100"/>
        <c:tickLblSkip val="2"/>
        <c:tickMarkSkip val="2"/>
        <c:noMultiLvlLbl val="0"/>
      </c:catAx>
      <c:valAx>
        <c:axId val="23150391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288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275"/>
          <c:w val="0.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0.5553309752400202</c:v>
                </c:pt>
                <c:pt idx="45">
                  <c:v>0.4411628980156899</c:v>
                </c:pt>
              </c:numCache>
            </c:numRef>
          </c:val>
        </c:ser>
        <c:axId val="7026928"/>
        <c:axId val="63242353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</c:v>
                </c:pt>
              </c:numCache>
            </c:numRef>
          </c:val>
          <c:smooth val="0"/>
        </c:ser>
        <c:axId val="32310266"/>
        <c:axId val="22356939"/>
      </c:lineChart>
      <c:catAx>
        <c:axId val="702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 val="autoZero"/>
        <c:auto val="0"/>
        <c:lblOffset val="100"/>
        <c:tickLblSkip val="2"/>
        <c:tickMarkSkip val="2"/>
        <c:noMultiLvlLbl val="0"/>
      </c:catAx>
      <c:valAx>
        <c:axId val="6324235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26928"/>
        <c:crossesAt val="1"/>
        <c:crossBetween val="between"/>
        <c:dispUnits/>
        <c:minorUnit val="0.05"/>
      </c:valAx>
      <c:catAx>
        <c:axId val="32310266"/>
        <c:scaling>
          <c:orientation val="minMax"/>
        </c:scaling>
        <c:axPos val="b"/>
        <c:delete val="1"/>
        <c:majorTickMark val="out"/>
        <c:minorTickMark val="none"/>
        <c:tickLblPos val="none"/>
        <c:crossAx val="22356939"/>
        <c:crosses val="autoZero"/>
        <c:auto val="0"/>
        <c:lblOffset val="100"/>
        <c:tickLblSkip val="1"/>
        <c:noMultiLvlLbl val="0"/>
      </c:catAx>
      <c:valAx>
        <c:axId val="2235693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9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10266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5"/>
          <c:y val="0.138"/>
          <c:w val="0.256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4925"/>
          <c:w val="0.885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1740</c:v>
                </c:pt>
                <c:pt idx="45">
                  <c:v>1884</c:v>
                </c:pt>
              </c:numCache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 val="autoZero"/>
        <c:auto val="0"/>
        <c:lblOffset val="100"/>
        <c:tickLblSkip val="2"/>
        <c:tickMarkSkip val="2"/>
        <c:noMultiLvlLbl val="0"/>
      </c:catAx>
      <c:valAx>
        <c:axId val="66081605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6025"/>
          <c:w val="0.88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1078</c:v>
                </c:pt>
                <c:pt idx="45">
                  <c:v>1142</c:v>
                </c:pt>
              </c:numCache>
            </c:numRef>
          </c:val>
        </c:ser>
        <c:axId val="790582"/>
        <c:axId val="7115239"/>
      </c:barChart>
      <c:cat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5239"/>
        <c:crosses val="autoZero"/>
        <c:auto val="1"/>
        <c:lblOffset val="100"/>
        <c:tickLblSkip val="2"/>
        <c:noMultiLvlLbl val="0"/>
      </c:catAx>
      <c:valAx>
        <c:axId val="7115239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675"/>
          <c:w val="0.90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50</c:v>
                </c:pt>
                <c:pt idx="45">
                  <c:v>110</c:v>
                </c:pt>
              </c:numCache>
            </c:numRef>
          </c:val>
        </c:ser>
        <c:axId val="64037152"/>
        <c:axId val="39463457"/>
      </c:barChart>
      <c:cat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463457"/>
        <c:crosses val="autoZero"/>
        <c:auto val="1"/>
        <c:lblOffset val="100"/>
        <c:tickLblSkip val="2"/>
        <c:noMultiLvlLbl val="0"/>
      </c:catAx>
      <c:valAx>
        <c:axId val="39463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037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5475"/>
          <c:w val="0.899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970</c:v>
                </c:pt>
              </c:numCache>
            </c:numRef>
          </c:val>
        </c:ser>
        <c:axId val="19626794"/>
        <c:axId val="42423419"/>
      </c:bar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423419"/>
        <c:crosses val="autoZero"/>
        <c:auto val="1"/>
        <c:lblOffset val="100"/>
        <c:tickLblSkip val="2"/>
        <c:noMultiLvlLbl val="0"/>
      </c:catAx>
      <c:valAx>
        <c:axId val="42423419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62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6925"/>
          <c:w val="0.9037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</c:numCache>
            </c:numRef>
          </c:val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744885"/>
        <c:crosses val="autoZero"/>
        <c:auto val="0"/>
        <c:lblOffset val="100"/>
        <c:tickLblSkip val="2"/>
        <c:tickMarkSkip val="2"/>
        <c:noMultiLvlLbl val="0"/>
      </c:catAx>
      <c:valAx>
        <c:axId val="1374488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26645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05825"/>
          <c:w val="0.872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46.3</c:v>
                </c:pt>
                <c:pt idx="45">
                  <c:v>47.6</c:v>
                </c:pt>
              </c:numCache>
            </c:numRef>
          </c:val>
        </c:ser>
        <c:axId val="56595102"/>
        <c:axId val="39593871"/>
      </c:bar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auto val="0"/>
        <c:lblOffset val="100"/>
        <c:tickLblSkip val="2"/>
        <c:tickMarkSkip val="2"/>
        <c:noMultiLvlLbl val="0"/>
      </c:catAx>
      <c:valAx>
        <c:axId val="39593871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8"/>
          <c:w val="0.860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20800520"/>
        <c:axId val="52986953"/>
      </c:lineChart>
      <c:cat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autoZero"/>
        <c:auto val="0"/>
        <c:lblOffset val="100"/>
        <c:tickLblSkip val="2"/>
        <c:tickMarkSkip val="2"/>
        <c:noMultiLvlLbl val="0"/>
      </c:catAx>
      <c:valAx>
        <c:axId val="5298695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52"/>
          <c:w val="0.900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3078</c:v>
                </c:pt>
                <c:pt idx="45">
                  <c:v>3123</c:v>
                </c:pt>
              </c:numCache>
            </c:numRef>
          </c:val>
        </c:ser>
        <c:axId val="7120530"/>
        <c:axId val="64084771"/>
      </c:barChart>
      <c:cat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 val="autoZero"/>
        <c:auto val="0"/>
        <c:lblOffset val="100"/>
        <c:tickLblSkip val="2"/>
        <c:tickMarkSkip val="2"/>
        <c:noMultiLvlLbl val="0"/>
      </c:catAx>
      <c:valAx>
        <c:axId val="64084771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52"/>
          <c:w val="0.878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1025</c:v>
                </c:pt>
              </c:numCache>
            </c:numRef>
          </c:val>
        </c:ser>
        <c:axId val="39892028"/>
        <c:axId val="23483933"/>
      </c:bar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 val="autoZero"/>
        <c:auto val="0"/>
        <c:lblOffset val="100"/>
        <c:tickLblSkip val="2"/>
        <c:tickMarkSkip val="2"/>
        <c:noMultiLvlLbl val="0"/>
      </c:catAx>
      <c:valAx>
        <c:axId val="234839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0.2605</cdr:y>
    </cdr:from>
    <cdr:to>
      <cdr:x>0.97575</cdr:x>
      <cdr:y>0.404</cdr:y>
    </cdr:to>
    <cdr:sp>
      <cdr:nvSpPr>
        <cdr:cNvPr id="1" name="Text Box 2"/>
        <cdr:cNvSpPr txBox="1">
          <a:spLocks noChangeArrowheads="1"/>
        </cdr:cNvSpPr>
      </cdr:nvSpPr>
      <cdr:spPr>
        <a:xfrm>
          <a:off x="2876550" y="876300"/>
          <a:ext cx="1876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0.67675</cdr:x>
      <cdr:y>0.9025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716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0.94525</cdr:x>
      <cdr:y>0.3565</cdr:y>
    </cdr:from>
    <cdr:to>
      <cdr:x>0.96675</cdr:x>
      <cdr:y>0.537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0.9045</cdr:y>
    </cdr:from>
    <cdr:to>
      <cdr:x>0.385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067050"/>
          <a:ext cx="1876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46d4d03-e67c-4d23-b044-ac98a54ba88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0.0935</cdr:y>
    </cdr:from>
    <cdr:to>
      <cdr:x>0.8535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171700" y="314325"/>
          <a:ext cx="1981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based on USDA yield estimate of 47.6 bu/A
 bu/A</a:t>
          </a:r>
        </a:p>
      </cdr:txBody>
    </cdr:sp>
  </cdr:relSizeAnchor>
  <cdr:relSizeAnchor xmlns:cdr="http://schemas.openxmlformats.org/drawingml/2006/chartDrawing">
    <cdr:from>
      <cdr:x>0.67425</cdr:x>
      <cdr:y>0.909</cdr:y>
    </cdr:from>
    <cdr:to>
      <cdr:x>0.9915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76575"/>
          <a:ext cx="1543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0.824</cdr:x>
      <cdr:y>0.12575</cdr:y>
    </cdr:from>
    <cdr:to>
      <cdr:x>0.95925</cdr:x>
      <cdr:y>0.268</cdr:y>
    </cdr:to>
    <cdr:sp>
      <cdr:nvSpPr>
        <cdr:cNvPr id="3" name="Line 5"/>
        <cdr:cNvSpPr>
          <a:spLocks/>
        </cdr:cNvSpPr>
      </cdr:nvSpPr>
      <cdr:spPr>
        <a:xfrm>
          <a:off x="4010025" y="419100"/>
          <a:ext cx="657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0.91475</cdr:y>
    </cdr:from>
    <cdr:to>
      <cdr:x>0.7135</cdr:x>
      <cdr:y>1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0" y="3095625"/>
          <a:ext cx="3476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ac6f2bc-4525-4fe7-a66a-64c34f8a9ba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0.7355</cdr:x>
      <cdr:y>0.39275</cdr:y>
    </cdr:from>
    <cdr:to>
      <cdr:x>0.753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814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0.87875</cdr:y>
    </cdr:from>
    <cdr:to>
      <cdr:x>0.999</cdr:x>
      <cdr:y>0.99425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2971800"/>
          <a:ext cx="15621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0.929</cdr:y>
    </cdr:from>
    <cdr:to>
      <cdr:x>0.709</cdr:x>
      <cdr:y>0.99225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143250"/>
          <a:ext cx="346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331139d-7a39-43e7-ab00-c39503be16ae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0.12475</cdr:y>
    </cdr:from>
    <cdr:to>
      <cdr:x>0.94825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571750" y="419100"/>
          <a:ext cx="203835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47.6 bu/A and USDA estimated 47.8 m. planted acres</a:t>
          </a:r>
        </a:p>
      </cdr:txBody>
    </cdr:sp>
  </cdr:relSizeAnchor>
  <cdr:relSizeAnchor xmlns:cdr="http://schemas.openxmlformats.org/drawingml/2006/chartDrawing">
    <cdr:from>
      <cdr:x>0.67775</cdr:x>
      <cdr:y>0.904</cdr:y>
    </cdr:from>
    <cdr:to>
      <cdr:x>0.99925</cdr:x>
      <cdr:y>0.99775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670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0.933</cdr:x>
      <cdr:y>0.2155</cdr:y>
    </cdr:from>
    <cdr:to>
      <cdr:x>0.95925</cdr:x>
      <cdr:y>0.37675</cdr:y>
    </cdr:to>
    <cdr:sp>
      <cdr:nvSpPr>
        <cdr:cNvPr id="3" name="Line 5"/>
        <cdr:cNvSpPr>
          <a:spLocks/>
        </cdr:cNvSpPr>
      </cdr:nvSpPr>
      <cdr:spPr>
        <a:xfrm>
          <a:off x="4533900" y="723900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0.93475</cdr:y>
    </cdr:from>
    <cdr:to>
      <cdr:x>0.71825</cdr:x>
      <cdr:y>0.99775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0" y="3171825"/>
          <a:ext cx="3495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531fad8-debe-433d-83d7-4c76fd13f18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0.12075</cdr:y>
    </cdr:from>
    <cdr:to>
      <cdr:x>0.94675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09950" y="400050"/>
          <a:ext cx="1200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0.6745</cdr:x>
      <cdr:y>0.89675</cdr:y>
    </cdr:from>
    <cdr:to>
      <cdr:x>0.99775</cdr:x>
      <cdr:y>0.9965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038475"/>
          <a:ext cx="15811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0.90975</cdr:x>
      <cdr:y>0.19575</cdr:y>
    </cdr:from>
    <cdr:to>
      <cdr:x>0.94675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80975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-0.0025</cdr:x>
      <cdr:y>0.91125</cdr:y>
    </cdr:from>
    <cdr:to>
      <cdr:x>0.71475</cdr:x>
      <cdr:y>0.99475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086100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74421df-be29-42bd-b110-f15fc06fa43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0.2885</cdr:y>
    </cdr:from>
    <cdr:to>
      <cdr:x>0.77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0.89525</cdr:y>
    </cdr:from>
    <cdr:to>
      <cdr:x>0.9975</cdr:x>
      <cdr:y>0.995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3028950"/>
          <a:ext cx="1562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0.91225</cdr:y>
    </cdr:from>
    <cdr:to>
      <cdr:x>0.711</cdr:x>
      <cdr:y>0.995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086100"/>
          <a:ext cx="3476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46dc4ab-dde5-443e-88f3-56ed224074f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80975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0.2085</cdr:y>
    </cdr:from>
    <cdr:to>
      <cdr:x>0.87275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67125" y="7048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</cdr:x>
      <cdr:y>0.891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867150" y="3028950"/>
          <a:ext cx="1657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0.94625</cdr:y>
    </cdr:from>
    <cdr:to>
      <cdr:x>0.75025</cdr:x>
      <cdr:y>0.998</cdr:y>
    </cdr:to>
    <cdr:sp textlink="'Wheat Annual Balance Sheet'!$B$3">
      <cdr:nvSpPr>
        <cdr:cNvPr id="3" name="Text Box 1"/>
        <cdr:cNvSpPr txBox="1">
          <a:spLocks noChangeArrowheads="1"/>
        </cdr:cNvSpPr>
      </cdr:nvSpPr>
      <cdr:spPr>
        <a:xfrm>
          <a:off x="-9524" y="3209925"/>
          <a:ext cx="412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60ac7e7-3bfe-49df-8e6e-cb491befa5f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0.89275</cdr:y>
    </cdr:from>
    <cdr:to>
      <cdr:x>0.99775</cdr:x>
      <cdr:y>0.99625</cdr:y>
    </cdr:to>
    <cdr:sp>
      <cdr:nvSpPr>
        <cdr:cNvPr id="1" name="Text Box 4"/>
        <cdr:cNvSpPr txBox="1">
          <a:spLocks noChangeArrowheads="1"/>
        </cdr:cNvSpPr>
      </cdr:nvSpPr>
      <cdr:spPr>
        <a:xfrm>
          <a:off x="3228975" y="3028950"/>
          <a:ext cx="1638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0.9525</cdr:x>
      <cdr:y>0.20125</cdr:y>
    </cdr:from>
    <cdr:to>
      <cdr:x>0.96175</cdr:x>
      <cdr:y>0.4715</cdr:y>
    </cdr:to>
    <cdr:sp>
      <cdr:nvSpPr>
        <cdr:cNvPr id="2" name="Line 5"/>
        <cdr:cNvSpPr>
          <a:spLocks/>
        </cdr:cNvSpPr>
      </cdr:nvSpPr>
      <cdr:spPr>
        <a:xfrm>
          <a:off x="4638675" y="676275"/>
          <a:ext cx="476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0.943</cdr:y>
    </cdr:from>
    <cdr:to>
      <cdr:x>0.701</cdr:x>
      <cdr:y>0.99475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9524" y="3200400"/>
          <a:ext cx="3429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d1afdcb-88e8-4bad-938a-a8af56bb504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</a:t>
          </a:fld>
        </a:p>
      </cdr:txBody>
    </cdr:sp>
  </cdr:relSizeAnchor>
  <cdr:relSizeAnchor xmlns:cdr="http://schemas.openxmlformats.org/drawingml/2006/chartDrawing">
    <cdr:from>
      <cdr:x>0.46525</cdr:x>
      <cdr:y>0.09375</cdr:y>
    </cdr:from>
    <cdr:to>
      <cdr:x>0.96175</cdr:x>
      <cdr:y>0.21525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14325"/>
          <a:ext cx="24193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47.6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0.92025</cdr:y>
    </cdr:from>
    <cdr:to>
      <cdr:x>0.68075</cdr:x>
      <cdr:y>0.9215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3133725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0.94625</cdr:y>
    </cdr:from>
    <cdr:to>
      <cdr:x>0.72275</cdr:x>
      <cdr:y>0.99225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-9524" y="3219450"/>
          <a:ext cx="398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909cc2-e778-4989-bc71-e7e4432a95d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  <cdr:relSizeAnchor xmlns:cdr="http://schemas.openxmlformats.org/drawingml/2006/chartDrawing">
    <cdr:from>
      <cdr:x>0.716</cdr:x>
      <cdr:y>0.89925</cdr:y>
    </cdr:from>
    <cdr:to>
      <cdr:x>0.99875</cdr:x>
      <cdr:y>0.99125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24300" y="3057525"/>
          <a:ext cx="1552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0.77525</cdr:x>
      <cdr:y>0.25</cdr:y>
    </cdr:from>
    <cdr:to>
      <cdr:x>0.97225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71900" y="847725"/>
          <a:ext cx="962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0.6735</cdr:x>
      <cdr:y>0.894</cdr:y>
    </cdr:from>
    <cdr:to>
      <cdr:x>0.99725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276600" y="3038475"/>
          <a:ext cx="15811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0.9435</cdr:x>
      <cdr:y>0.30425</cdr:y>
    </cdr:from>
    <cdr:to>
      <cdr:x>0.9715</cdr:x>
      <cdr:y>0.6295</cdr:y>
    </cdr:to>
    <cdr:sp>
      <cdr:nvSpPr>
        <cdr:cNvPr id="3" name="Line 5"/>
        <cdr:cNvSpPr>
          <a:spLocks/>
        </cdr:cNvSpPr>
      </cdr:nvSpPr>
      <cdr:spPr>
        <a:xfrm>
          <a:off x="4600575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0.9145</cdr:y>
    </cdr:from>
    <cdr:to>
      <cdr:x>0.71225</cdr:x>
      <cdr:y>0.998</cdr:y>
    </cdr:to>
    <cdr:sp textlink="'Wheat Annual Balance Sheet'!$B$3">
      <cdr:nvSpPr>
        <cdr:cNvPr id="4" name="Text Box 1"/>
        <cdr:cNvSpPr txBox="1">
          <a:spLocks noChangeArrowheads="1"/>
        </cdr:cNvSpPr>
      </cdr:nvSpPr>
      <cdr:spPr>
        <a:xfrm>
          <a:off x="-9524" y="3105150"/>
          <a:ext cx="3486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a9a1b9e-c026-4032-a2cd-2bcdc5ce003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0.0825</cdr:y>
    </cdr:from>
    <cdr:to>
      <cdr:x>0.98475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14750" y="2762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0.6615</cdr:x>
      <cdr:y>0.8995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219450" y="3057525"/>
          <a:ext cx="1647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0.928</cdr:x>
      <cdr:y>0.1475</cdr:y>
    </cdr:from>
    <cdr:to>
      <cdr:x>0.961</cdr:x>
      <cdr:y>0.22325</cdr:y>
    </cdr:to>
    <cdr:sp>
      <cdr:nvSpPr>
        <cdr:cNvPr id="3" name="Line 5"/>
        <cdr:cNvSpPr>
          <a:spLocks/>
        </cdr:cNvSpPr>
      </cdr:nvSpPr>
      <cdr:spPr>
        <a:xfrm>
          <a:off x="4524375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419100</xdr:colOff>
      <xdr:row>20</xdr:row>
      <xdr:rowOff>123825</xdr:rowOff>
    </xdr:to>
    <xdr:sp textlink="'Wheat Annual Balance Sheet'!B3">
      <xdr:nvSpPr>
        <xdr:cNvPr id="2" name="Text Box 1"/>
        <xdr:cNvSpPr txBox="1">
          <a:spLocks noChangeArrowheads="1"/>
        </xdr:cNvSpPr>
      </xdr:nvSpPr>
      <xdr:spPr>
        <a:xfrm>
          <a:off x="0" y="3171825"/>
          <a:ext cx="34671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075ee9e4-2166-457b-a0a4-80ec2a71a552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xdr:txBody>
    </xdr:sp>
    <xdr:clientData fLocksWithSheet="0" fPrintsWithSheet="0"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0.917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352800" y="3114675"/>
          <a:ext cx="1524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0.71575</cdr:x>
      <cdr:y>1</cdr:y>
    </cdr:to>
    <cdr:sp textlink="'Wheat Annual Balance Sheet'!$B$3">
      <cdr:nvSpPr>
        <cdr:cNvPr id="2" name="Text Box 1"/>
        <cdr:cNvSpPr txBox="1">
          <a:spLocks noChangeArrowheads="1"/>
        </cdr:cNvSpPr>
      </cdr:nvSpPr>
      <cdr:spPr>
        <a:xfrm>
          <a:off x="0" y="3114675"/>
          <a:ext cx="3495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dfdea5f-bd97-45f0-a2f4-e08761e58a78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USDA WASDE Report 10.12.18 &amp; K-State Ag. Econ. Dept.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10.12.18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37.5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46.3</v>
      </c>
      <c r="AV10" s="106">
        <v>47.6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0.8152173913043478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1740</v>
      </c>
      <c r="AV12" s="77">
        <v>1884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f>AU28</f>
        <v>1099</v>
      </c>
      <c r="AW13" s="107">
        <f>AV13</f>
        <v>1099</v>
      </c>
      <c r="AX13" s="107">
        <f>AW13</f>
        <v>1099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140</v>
      </c>
      <c r="AW14" s="107">
        <f>AV14</f>
        <v>140</v>
      </c>
      <c r="AX14" s="107">
        <f>AW14</f>
        <v>140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3078</v>
      </c>
      <c r="AV15" s="77">
        <v>3123</v>
      </c>
      <c r="AW15" s="77">
        <f t="shared" si="10"/>
        <v>2772.2307692307695</v>
      </c>
      <c r="AX15" s="77">
        <f t="shared" si="10"/>
        <v>3325.92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2">
        <v>62</v>
      </c>
      <c r="AW17" s="107">
        <f aca="true" t="shared" si="11" ref="AW17:AX19">AV17</f>
        <v>62</v>
      </c>
      <c r="AX17" s="107">
        <f t="shared" si="11"/>
        <v>62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970</v>
      </c>
      <c r="AW18" s="107">
        <f t="shared" si="11"/>
        <v>970</v>
      </c>
      <c r="AX18" s="107">
        <f t="shared" si="11"/>
        <v>970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50</v>
      </c>
      <c r="AV19" s="92">
        <v>110</v>
      </c>
      <c r="AW19" s="107">
        <f t="shared" si="11"/>
        <v>110</v>
      </c>
      <c r="AX19" s="107">
        <f t="shared" si="11"/>
        <v>110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1078</v>
      </c>
      <c r="AV20" s="77">
        <f>SUM(AV17:AV19)</f>
        <v>1142</v>
      </c>
      <c r="AW20" s="77">
        <f t="shared" si="15"/>
        <v>1142</v>
      </c>
      <c r="AX20" s="77">
        <f t="shared" si="15"/>
        <v>1142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1025</v>
      </c>
      <c r="AW22" s="107">
        <f>AV22</f>
        <v>1025</v>
      </c>
      <c r="AX22" s="107">
        <f>AW22</f>
        <v>1025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1025</v>
      </c>
      <c r="AW24" s="77">
        <f t="shared" si="17"/>
        <v>1025</v>
      </c>
      <c r="AX24" s="77">
        <f t="shared" si="17"/>
        <v>1025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1979</v>
      </c>
      <c r="AV26" s="77">
        <v>2167</v>
      </c>
      <c r="AW26" s="77">
        <f t="shared" si="19"/>
        <v>2167</v>
      </c>
      <c r="AX26" s="77">
        <f>AX20+AX24</f>
        <v>2167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2">
        <v>956</v>
      </c>
      <c r="AW28" s="77">
        <f t="shared" si="21"/>
        <v>605.2307692307695</v>
      </c>
      <c r="AX28" s="77">
        <f>AX15-AX26</f>
        <v>1158.92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0.5553309752400202</v>
      </c>
      <c r="AV34" s="84">
        <f t="shared" si="26"/>
        <v>0.4411628980156899</v>
      </c>
      <c r="AW34" s="84">
        <f t="shared" si="25"/>
        <v>0.27929430975116265</v>
      </c>
      <c r="AX34" s="84">
        <f t="shared" si="25"/>
        <v>0.534803876326719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f>AV42</f>
        <v>5.1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4.8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5.4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5.1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/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9" sqref="C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</v>
      </c>
      <c r="D48" s="50">
        <f>'Wheat Annual Balance Sheet'!$AU$9</f>
        <v>37.5</v>
      </c>
      <c r="E48" s="50">
        <f>'Wheat Annual Balance Sheet'!$AU$47</f>
        <v>23.1</v>
      </c>
      <c r="F48" s="50">
        <f>'Wheat Annual Balance Sheet'!$AU$10</f>
        <v>46.3</v>
      </c>
      <c r="G48" s="51">
        <f>'Wheat Annual Balance Sheet'!$AU$12</f>
        <v>1740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3078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50</v>
      </c>
      <c r="N48" s="51">
        <f>'Wheat Annual Balance Sheet'!$AU$20</f>
        <v>1078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1979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0.5553309752400202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/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140</v>
      </c>
      <c r="J49" s="51">
        <f>'Wheat Annual Balance Sheet'!$AV$15</f>
        <v>3123</v>
      </c>
      <c r="K49" s="51">
        <f>'Wheat Annual Balance Sheet'!$AV$17</f>
        <v>62</v>
      </c>
      <c r="L49" s="51">
        <f>'Wheat Annual Balance Sheet'!$AV$18</f>
        <v>970</v>
      </c>
      <c r="M49" s="51">
        <f>'Wheat Annual Balance Sheet'!$AV$19</f>
        <v>110</v>
      </c>
      <c r="N49" s="51">
        <f>'Wheat Annual Balance Sheet'!$AV$20</f>
        <v>1142</v>
      </c>
      <c r="O49" s="51">
        <f>'Wheat Annual Balance Sheet'!$AV$22</f>
        <v>1025</v>
      </c>
      <c r="P49" s="51">
        <f>'Wheat Annual Balance Sheet'!$AV$23</f>
        <v>0</v>
      </c>
      <c r="Q49" s="51">
        <f>'Wheat Annual Balance Sheet'!$AV$24</f>
        <v>1025</v>
      </c>
      <c r="R49" s="51">
        <f>'Wheat Annual Balance Sheet'!$AV$26</f>
        <v>2167</v>
      </c>
      <c r="S49" s="51">
        <f>'Wheat Annual Balance Sheet'!$AV$28</f>
        <v>956</v>
      </c>
      <c r="T49" s="51"/>
      <c r="U49" s="51"/>
      <c r="V49" s="51"/>
      <c r="W49" s="51"/>
      <c r="X49" s="52">
        <f>'Wheat Annual Balance Sheet'!$AV$34</f>
        <v>0.4411628980156899</v>
      </c>
      <c r="Y49" s="53">
        <f>'Wheat Annual Balance Sheet'!$AV$36</f>
        <v>5.1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RLlewelyn</cp:lastModifiedBy>
  <dcterms:created xsi:type="dcterms:W3CDTF">2004-04-28T19:44:33Z</dcterms:created>
  <dcterms:modified xsi:type="dcterms:W3CDTF">2018-10-12T20:03:00Z</dcterms:modified>
  <cp:category/>
  <cp:version/>
  <cp:contentType/>
  <cp:contentStatus/>
</cp:coreProperties>
</file>