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<sst xmlns="http://schemas.openxmlformats.org/spreadsheetml/2006/main" count="362" uniqueCount="154">
  <si>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</si>
  <si>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</si>
  <si>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</si>
  <si>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</si>
  <si>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</si>
  <si>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</si>
  <si>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</si>
  <si>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</si>
  <si>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</si>
  <si>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</si>
  <si>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</si>
  <si>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</si>
  <si>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</si>
  <si>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</si>
  <si>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</si>
  <si>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</si>
  <si>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</si>
  <si>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</si>
  <si>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</si>
  <si>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</si>
  <si>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</si>
  <si>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</si>
  <si>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</si>
  <si>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</si>
  <si>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</si>
  <si>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</si>
  <si>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</si>
  <si>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</si>
  <si>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</si>
  <si>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</si>
  <si>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</si>
  <si>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</si>
  <si>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</si>
  <si>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</si>
  <si>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</si>
  <si>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</si>
  <si>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</si>
  <si>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</si>
  <si>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</si>
  <si>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</si>
  <si>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</si>
  <si>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</si>
  <si>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</si>
  <si>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</si>
  <si>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</si>
  <si>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</si>
  <si>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</si>
  <si>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</si>
  <si>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</si>
  <si>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</si>
  <si>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</si>
  <si>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</si>
  <si>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</si>
  <si>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</si>
  <si>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</si>
  <si>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</si>
  <si>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</si>
  <si>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</si>
  <si>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</si>
  <si>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</si>
  <si>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</si>
  <si>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</si>
  <si>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</si>
  <si>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</si>
  <si>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</si>
  <si>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</si>
  <si>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</si>
  <si>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</si>
  <si>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</si>
  <si>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</si>
  <si>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</si>
  <si>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</si>
  <si>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</si>
  <si>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</si>
  <si>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</si>
  <si>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</si>
  <si>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</si>
  <si>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</si>
  <si>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</si>
  <si>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</si>
  <si>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</si>
  <si>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</si>
  <si>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</si>
  <si>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</si>
  <si>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</si>
  <si>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</si>
  <si>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</si>
  <si>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</si>
  <si>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</si>
  <si>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</si>
  <si>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</si>
  <si>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</si>
  <si>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</si>
  <si>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</si>
  <si>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</si>
  <si>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</si>
  <si>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</si>
  <si>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</si>
  <si>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</si>
  <si>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</si>
  <si>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</si>
  <si>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</si>
  <si>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</si>
  <si>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</si>
  <si>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</si>
  <si>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</si>
  <si>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</si>
  <si>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</si>
  <si>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</si>
  <si>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</si>
  <si>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</si>
  <si>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</si>
  <si>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</si>
  <si>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</si>
  <si>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</si>
  <si>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</si>
  <si>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</si>
  <si>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</si>
  <si>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</si>
  <si>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</si>
  <si>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</si>
  <si>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</si>
  <si>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</si>
  <si>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</si>
  <si>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</si>
  <si>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</si>
  <si>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</si>
  <si>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</si>
  <si>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</si>
  <si>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</si>
  <si>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</si>
  <si>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</si>
  <si>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</si>
  <si>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</si>
  <si>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</si>
  <si>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</si>
  <si>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</si>
  <si>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</si>
  <si>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</si>
  <si>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</si>
  <si>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</si>
  <si>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</si>
  <si>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</si>
  <si>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</si>
  <si>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</si>
  <si>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</si>
  <si>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</si>
  <si>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</si>
  <si>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</si>
  <si>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</si>
  <si>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</si>
  <si>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</si>
  <si>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11.8.19</t>
  </si>
  <si>
    <t>Source:  USDA WASDE Report 11.8.19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</si>
</sst>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0.1185129740518962</c:v>
                </c:pt>
              </c:numCache>
            </c:numRef>
          </c:val>
        </c:ser>
        <c:axId val="50589228"/>
        <c:axId val="52649869"/>
      </c:barChart>
      <c:catAx>
        <c:axId val="5058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 val="autoZero"/>
        <c:auto val="1"/>
        <c:lblOffset val="100"/>
        <c:tickLblSkip val="3"/>
        <c:noMultiLvlLbl val="0"/>
      </c:catAx>
      <c:valAx>
        <c:axId val="52649869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3550</c:v>
                </c:pt>
              </c:numCache>
            </c:numRef>
          </c:val>
          <c:smooth val="0"/>
        </c:ser>
        <c:marker val="1"/>
        <c:axId val="64065712"/>
        <c:axId val="39720497"/>
      </c:lineChart>
      <c:cat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 val="autoZero"/>
        <c:auto val="0"/>
        <c:lblOffset val="100"/>
        <c:tickLblSkip val="3"/>
        <c:tickMarkSkip val="2"/>
        <c:noMultiLvlLbl val="0"/>
      </c:catAx>
      <c:valAx>
        <c:axId val="39720497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32</c:v>
                </c:pt>
              </c:numCache>
            </c:numRef>
          </c:val>
        </c:ser>
        <c:axId val="4086774"/>
        <c:axId val="36780967"/>
      </c:barChart>
      <c:cat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 val="autoZero"/>
        <c:auto val="1"/>
        <c:lblOffset val="100"/>
        <c:tickLblSkip val="3"/>
        <c:noMultiLvlLbl val="0"/>
      </c:catAx>
      <c:valAx>
        <c:axId val="36780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6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2220</c:v>
                </c:pt>
                <c:pt idx="46">
                  <c:v>2233</c:v>
                </c:pt>
              </c:numCache>
            </c:numRef>
          </c:val>
        </c:ser>
        <c:axId val="62593248"/>
        <c:axId val="26468321"/>
      </c:barChart>
      <c:cat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autoZero"/>
        <c:auto val="1"/>
        <c:lblOffset val="100"/>
        <c:tickLblSkip val="3"/>
        <c:noMultiLvlLbl val="0"/>
      </c:catAx>
      <c:valAx>
        <c:axId val="26468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46.9</c:v>
                </c:pt>
              </c:numCache>
            </c:numRef>
          </c:val>
        </c:ser>
        <c:axId val="36888298"/>
        <c:axId val="63559227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36888298"/>
        <c:axId val="63559227"/>
      </c:line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59227"/>
        <c:crosses val="autoZero"/>
        <c:auto val="0"/>
        <c:lblOffset val="100"/>
        <c:tickLblSkip val="3"/>
        <c:tickMarkSkip val="2"/>
        <c:noMultiLvlLbl val="0"/>
      </c:catAx>
      <c:valAx>
        <c:axId val="6355922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76.5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 val="autoZero"/>
        <c:auto val="0"/>
        <c:lblOffset val="100"/>
        <c:tickLblSkip val="3"/>
        <c:tickMarkSkip val="2"/>
        <c:noMultiLvlLbl val="0"/>
      </c:catAx>
      <c:valAx>
        <c:axId val="48023733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4483</c:v>
                </c:pt>
              </c:numCache>
            </c:numRef>
          </c:val>
        </c:ser>
        <c:axId val="29560414"/>
        <c:axId val="64717135"/>
      </c:barChart>
      <c:catAx>
        <c:axId val="2956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 val="autoZero"/>
        <c:auto val="0"/>
        <c:lblOffset val="100"/>
        <c:tickLblSkip val="3"/>
        <c:tickMarkSkip val="2"/>
        <c:noMultiLvlLbl val="0"/>
      </c:catAx>
      <c:valAx>
        <c:axId val="64717135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1775</c:v>
                </c:pt>
              </c:numCache>
            </c:numRef>
          </c:val>
        </c:ser>
        <c:axId val="45583304"/>
        <c:axId val="7596553"/>
      </c:barChart>
      <c:cat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 val="autoZero"/>
        <c:auto val="0"/>
        <c:lblOffset val="100"/>
        <c:tickLblSkip val="3"/>
        <c:tickMarkSkip val="2"/>
        <c:noMultiLvlLbl val="0"/>
      </c:catAx>
      <c:valAx>
        <c:axId val="7596553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marker val="1"/>
        <c:axId val="1260114"/>
        <c:axId val="11341027"/>
      </c:lineChart>
      <c:catAx>
        <c:axId val="126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autoZero"/>
        <c:auto val="0"/>
        <c:lblOffset val="100"/>
        <c:tickLblSkip val="3"/>
        <c:tickMarkSkip val="2"/>
        <c:noMultiLvlLbl val="0"/>
      </c:catAx>
      <c:valAx>
        <c:axId val="11341027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0.1185129740518962</c:v>
                </c:pt>
              </c:numCache>
            </c:numRef>
          </c:val>
        </c:ser>
        <c:axId val="34960380"/>
        <c:axId val="4620796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axId val="13218502"/>
        <c:axId val="51857655"/>
      </c:lineChart>
      <c:catAx>
        <c:axId val="3496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 val="autoZero"/>
        <c:auto val="0"/>
        <c:lblOffset val="100"/>
        <c:tickLblSkip val="3"/>
        <c:tickMarkSkip val="4"/>
        <c:noMultiLvlLbl val="0"/>
      </c:catAx>
      <c:valAx>
        <c:axId val="46207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960380"/>
        <c:crossesAt val="1"/>
        <c:crossBetween val="between"/>
        <c:dispUnits/>
      </c:valAx>
      <c:catAx>
        <c:axId val="13218502"/>
        <c:scaling>
          <c:orientation val="minMax"/>
        </c:scaling>
        <c:axPos val="b"/>
        <c:delete val="1"/>
        <c:majorTickMark val="out"/>
        <c:minorTickMark val="none"/>
        <c:tickLblPos val="nextTo"/>
        <c:crossAx val="51857655"/>
        <c:crosses val="autoZero"/>
        <c:auto val="0"/>
        <c:lblOffset val="100"/>
        <c:tickLblSkip val="1"/>
        <c:noMultiLvlLbl val="0"/>
      </c:catAx>
      <c:valAx>
        <c:axId val="51857655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32185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46.9 bu/A and USDA estimated 76.5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1a29f05-f421-472d-85a9-4260e81ff674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4969674-3788-4824-bc5a-91311a82b37b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af8e4c8-6cac-43f6-af4b-e93816542e13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223917e-43d7-407b-b9b6-56eca11db185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ac79e5a-7bde-4e64-8991-1e792947e0e6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832b82b-72b7-4908-8986-680a4a05fcec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1a62e6b-99f8-4551-aacd-20cc5c975288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a1704e7-0ead-4ee2-8e2b-d8c0daeffe1e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96eabf0-c13c-4175-a055-3516243af049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46.9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76.5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658755f-f685-4185-ba4b-6ac7813a243e}" type="TxLink">
            <a:rPr lang="en-US" cap="none" sz="1100" b="1" i="0" u="none" baseline="0">
              <a:solidFill>
                <a:srgbClr val="000000"/>
              </a:solidFill>
            </a:rPr>
            <a:t>Source:  USDA WASDE Report 11.8.19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11.8.19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76.5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87.6</v>
      </c>
      <c r="AW9" s="137">
        <v>75.6</v>
      </c>
      <c r="AX9" s="87">
        <f>AV9</f>
        <v>87.6</v>
      </c>
      <c r="AY9" s="87">
        <f>AX9</f>
        <v>87.6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38">
        <v>46.9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0.9820627802690582</v>
      </c>
      <c r="AW11" s="139">
        <f>AW9/AW8</f>
        <v>0.988235294117647</v>
      </c>
      <c r="AX11" s="88">
        <f>AX9/AX8</f>
        <v>0.9820627802690582</v>
      </c>
      <c r="AY11" s="88">
        <f>AY9/AY8</f>
        <v>0.9820627802690582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4428</v>
      </c>
      <c r="AW12" s="140">
        <v>3550</v>
      </c>
      <c r="AX12" s="89">
        <f t="shared" si="7"/>
        <v>3479.3734939759033</v>
      </c>
      <c r="AY12" s="89">
        <f t="shared" si="7"/>
        <v>4555.2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913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14</v>
      </c>
      <c r="AW14" s="142">
        <v>20</v>
      </c>
      <c r="AX14" s="89">
        <f>AV14</f>
        <v>14</v>
      </c>
      <c r="AY14" s="89">
        <f>AX14</f>
        <v>14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82">
        <v>4483</v>
      </c>
      <c r="AX15" s="82">
        <f>SUM(AX12:AX14)</f>
        <v>3931.3734939759033</v>
      </c>
      <c r="AY15" s="82">
        <f t="shared" si="15"/>
        <v>5007.2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2092</v>
      </c>
      <c r="AW17" s="144">
        <v>2105</v>
      </c>
      <c r="AX17" s="89">
        <f>AV17</f>
        <v>2092</v>
      </c>
      <c r="AY17" s="89">
        <f>AX17</f>
        <v>2092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39</v>
      </c>
      <c r="AW19" s="144">
        <v>32</v>
      </c>
      <c r="AX19" s="89">
        <f>AV19</f>
        <v>39</v>
      </c>
      <c r="AY19" s="89">
        <f>AX19</f>
        <v>39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128</v>
      </c>
      <c r="AW20" s="82">
        <f>AW19+AW18</f>
        <v>128</v>
      </c>
      <c r="AX20" s="82">
        <f>AX19+AX18</f>
        <v>128</v>
      </c>
      <c r="AY20" s="82">
        <f t="shared" si="17"/>
        <v>128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2220</v>
      </c>
      <c r="AW21" s="82">
        <f>SUM(AW17:AW19)</f>
        <v>2233</v>
      </c>
      <c r="AX21" s="82">
        <f t="shared" si="21"/>
        <v>2220</v>
      </c>
      <c r="AY21" s="82">
        <f>SUM(AY17:AY19)</f>
        <v>2220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1748</v>
      </c>
      <c r="AW23" s="144">
        <v>1775</v>
      </c>
      <c r="AX23" s="89">
        <f>AV23</f>
        <v>1748</v>
      </c>
      <c r="AY23" s="89">
        <f>AX23</f>
        <v>1748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3967</v>
      </c>
      <c r="AW25" s="82">
        <v>4008</v>
      </c>
      <c r="AX25" s="82">
        <f t="shared" si="24"/>
        <v>3968</v>
      </c>
      <c r="AY25" s="82">
        <f t="shared" si="24"/>
        <v>3968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913</v>
      </c>
      <c r="AW27" s="82">
        <v>475</v>
      </c>
      <c r="AX27" s="82">
        <f t="shared" si="27"/>
        <v>-36.62650602409667</v>
      </c>
      <c r="AY27" s="82">
        <f t="shared" si="27"/>
        <v>1039.1999999999998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0.23014872699773128</v>
      </c>
      <c r="AW32" s="108">
        <f>AW27/AW25</f>
        <v>0.1185129740518962</v>
      </c>
      <c r="AX32" s="108">
        <f t="shared" si="34"/>
        <v>-0.009230470268169524</v>
      </c>
      <c r="AY32" s="108">
        <f t="shared" si="34"/>
        <v>0.26189516129032253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8.48</v>
      </c>
      <c r="AW34" s="110">
        <v>9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87.6</v>
      </c>
      <c r="F48" s="50">
        <f>'Soybean Annual Balance Sheet'!$AV$10</f>
        <v>50.6</v>
      </c>
      <c r="G48" s="51">
        <f>'Soybean Annual Balance Sheet'!$AV$12</f>
        <v>4428</v>
      </c>
      <c r="H48" s="51">
        <f>'Soybean Annual Balance Sheet'!$AV$13</f>
        <v>438</v>
      </c>
      <c r="I48" s="51">
        <f>'Soybean Annual Balance Sheet'!$AV$14</f>
        <v>14</v>
      </c>
      <c r="J48" s="51">
        <f>'Soybean Annual Balance Sheet'!$AV$15</f>
        <v>4880</v>
      </c>
      <c r="K48" s="51">
        <f>'Soybean Annual Balance Sheet'!$AV$17</f>
        <v>2092</v>
      </c>
      <c r="L48" s="51">
        <f>'Soybean Annual Balance Sheet'!$AV$18</f>
        <v>89</v>
      </c>
      <c r="M48" s="51">
        <f>'Soybean Annual Balance Sheet'!$AV$19</f>
        <v>39</v>
      </c>
      <c r="N48" s="51">
        <f>'Soybean Annual Balance Sheet'!$AV$21</f>
        <v>2220</v>
      </c>
      <c r="O48" s="51">
        <f>'Soybean Annual Balance Sheet'!$AV$23</f>
        <v>1748</v>
      </c>
      <c r="P48" s="51">
        <f>'Soybean Annual Balance Sheet'!$AV$25</f>
        <v>3967</v>
      </c>
      <c r="Q48" s="51">
        <f>'Soybean Annual Balance Sheet'!$AV$27</f>
        <v>913</v>
      </c>
      <c r="R48" s="17"/>
      <c r="S48" s="17"/>
      <c r="T48" s="52"/>
      <c r="U48" s="53">
        <f>'Soybean Annual Balance Sheet'!$AV$32</f>
        <v>0.23014872699773128</v>
      </c>
      <c r="V48" s="17"/>
      <c r="W48" s="54">
        <f>'Soybean Annual Balance Sheet'!$AV$34</f>
        <v>8.48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76.5</v>
      </c>
      <c r="E49" s="57">
        <f>'Soybean Annual Balance Sheet'!$AW$9</f>
        <v>75.6</v>
      </c>
      <c r="F49" s="58">
        <f>'Soybean Annual Balance Sheet'!$AW$10</f>
        <v>46.9</v>
      </c>
      <c r="G49" s="59">
        <f>'Soybean Annual Balance Sheet'!$AW$12</f>
        <v>3550</v>
      </c>
      <c r="H49" s="59">
        <f>'Soybean Annual Balance Sheet'!$AW$13</f>
        <v>913</v>
      </c>
      <c r="I49" s="59">
        <f>'Soybean Annual Balance Sheet'!$AW$14</f>
        <v>20</v>
      </c>
      <c r="J49" s="59">
        <f>'Soybean Annual Balance Sheet'!$AW$15</f>
        <v>4483</v>
      </c>
      <c r="K49" s="59">
        <f>'Soybean Annual Balance Sheet'!$AW$17</f>
        <v>2105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2233</v>
      </c>
      <c r="O49" s="59">
        <f>'Soybean Annual Balance Sheet'!$AW$23</f>
        <v>1775</v>
      </c>
      <c r="P49" s="59">
        <f>'Soybean Annual Balance Sheet'!$AW$25</f>
        <v>4008</v>
      </c>
      <c r="Q49" s="59">
        <f>'Soybean Annual Balance Sheet'!$AW$27</f>
        <v>475</v>
      </c>
      <c r="R49" s="56"/>
      <c r="S49" s="56"/>
      <c r="T49" s="60"/>
      <c r="U49" s="61">
        <f>'Soybean Annual Balance Sheet'!$AW$32</f>
        <v>0.1185129740518962</v>
      </c>
      <c r="V49" s="56"/>
      <c r="W49" s="62">
        <f>'Soybean Annual Balance Sheet'!$AW$34</f>
        <v>9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2019-11-11T22:43:00Z</dcterms:modified>
  <cp:category/>
  <cp:version/>
  <cp:contentType/>
  <cp:contentStatus/>
</cp:coreProperties>
</file>